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0\Ablauf\06Rückmeldung\Rückmeldedateien\Rueckmeldung_ZA_P4-P5\"/>
    </mc:Choice>
  </mc:AlternateContent>
  <bookViews>
    <workbookView xWindow="9645" yWindow="60" windowWidth="9270" windowHeight="12270" tabRatio="880" activeTab="1"/>
  </bookViews>
  <sheets>
    <sheet name="Info" sheetId="10" r:id="rId1"/>
    <sheet name="Übersicht P4" sheetId="11" r:id="rId2"/>
    <sheet name="Rechenhilfe P4" sheetId="9" r:id="rId3"/>
    <sheet name="Ausdruck P4" sheetId="17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62913"/>
</workbook>
</file>

<file path=xl/calcChain.xml><?xml version="1.0" encoding="utf-8"?>
<calcChain xmlns="http://schemas.openxmlformats.org/spreadsheetml/2006/main">
  <c r="F28" i="9" l="1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8" i="9"/>
  <c r="C6" i="17" l="1"/>
  <c r="C4" i="17"/>
  <c r="G69" i="15" l="1"/>
  <c r="D36" i="16" s="1"/>
  <c r="J69" i="15"/>
  <c r="C36" i="16" s="1"/>
  <c r="G59" i="15"/>
  <c r="D25" i="16" s="1"/>
  <c r="J59" i="15"/>
  <c r="C25" i="16" s="1"/>
  <c r="J75" i="15" l="1"/>
  <c r="L42" i="16" s="1"/>
  <c r="J71" i="15"/>
  <c r="L39" i="16" s="1"/>
  <c r="J66" i="15"/>
  <c r="B36" i="16" s="1"/>
  <c r="J56" i="15"/>
  <c r="B25" i="16" s="1"/>
  <c r="E49" i="17" l="1"/>
  <c r="M18" i="11" l="1"/>
  <c r="G47" i="17" s="1"/>
  <c r="M19" i="11"/>
  <c r="F47" i="17" s="1"/>
  <c r="M20" i="11"/>
  <c r="M21" i="11"/>
  <c r="M22" i="11"/>
  <c r="K62" i="11"/>
  <c r="B31" i="17" s="1"/>
  <c r="L42" i="9" l="1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Y18" i="11" l="1"/>
  <c r="AE52" i="11"/>
  <c r="AD52" i="11"/>
  <c r="AC52" i="11"/>
  <c r="AB52" i="11"/>
  <c r="AA52" i="11"/>
  <c r="Z52" i="11"/>
  <c r="Y52" i="11"/>
  <c r="AE51" i="11"/>
  <c r="AD51" i="11"/>
  <c r="AC51" i="11"/>
  <c r="AB51" i="11"/>
  <c r="AA51" i="11"/>
  <c r="Z51" i="11"/>
  <c r="Y51" i="11"/>
  <c r="AE50" i="11"/>
  <c r="AD50" i="11"/>
  <c r="AC50" i="11"/>
  <c r="AB50" i="11"/>
  <c r="AA50" i="11"/>
  <c r="Z50" i="11"/>
  <c r="Y50" i="11"/>
  <c r="AE49" i="11"/>
  <c r="AD49" i="11"/>
  <c r="AC49" i="11"/>
  <c r="AB49" i="11"/>
  <c r="AA49" i="11"/>
  <c r="Z49" i="11"/>
  <c r="Y49" i="11"/>
  <c r="AE48" i="11"/>
  <c r="AD48" i="11"/>
  <c r="AC48" i="11"/>
  <c r="AB48" i="11"/>
  <c r="AA48" i="11"/>
  <c r="Z48" i="11"/>
  <c r="Y48" i="11"/>
  <c r="AE47" i="11"/>
  <c r="AD47" i="11"/>
  <c r="AC47" i="11"/>
  <c r="AB47" i="11"/>
  <c r="AA47" i="11"/>
  <c r="Z47" i="11"/>
  <c r="Y47" i="11"/>
  <c r="AE46" i="11"/>
  <c r="AD46" i="11"/>
  <c r="AC46" i="11"/>
  <c r="AB46" i="11"/>
  <c r="AA46" i="11"/>
  <c r="Z46" i="11"/>
  <c r="Y46" i="11"/>
  <c r="AE45" i="11"/>
  <c r="AD45" i="11"/>
  <c r="AC45" i="11"/>
  <c r="AB45" i="11"/>
  <c r="AA45" i="11"/>
  <c r="Z45" i="11"/>
  <c r="Y45" i="11"/>
  <c r="AE44" i="11"/>
  <c r="AD44" i="11"/>
  <c r="AC44" i="11"/>
  <c r="AB44" i="11"/>
  <c r="AA44" i="11"/>
  <c r="Z44" i="11"/>
  <c r="Y44" i="11"/>
  <c r="AE43" i="11"/>
  <c r="AD43" i="11"/>
  <c r="AC43" i="11"/>
  <c r="AB43" i="11"/>
  <c r="AA43" i="11"/>
  <c r="Z43" i="11"/>
  <c r="Y43" i="11"/>
  <c r="AE42" i="11"/>
  <c r="AD42" i="11"/>
  <c r="AC42" i="11"/>
  <c r="AB42" i="11"/>
  <c r="AA42" i="11"/>
  <c r="Z42" i="11"/>
  <c r="Y42" i="11"/>
  <c r="AE41" i="11"/>
  <c r="AD41" i="11"/>
  <c r="AC41" i="11"/>
  <c r="AB41" i="11"/>
  <c r="AA41" i="11"/>
  <c r="Z41" i="11"/>
  <c r="Y41" i="11"/>
  <c r="AE40" i="11"/>
  <c r="AD40" i="11"/>
  <c r="AC40" i="11"/>
  <c r="AB40" i="11"/>
  <c r="AA40" i="11"/>
  <c r="Z40" i="11"/>
  <c r="Y40" i="11"/>
  <c r="AE39" i="11"/>
  <c r="AD39" i="11"/>
  <c r="AC39" i="11"/>
  <c r="AB39" i="11"/>
  <c r="AA39" i="11"/>
  <c r="Z39" i="11"/>
  <c r="Y39" i="11"/>
  <c r="AE38" i="11"/>
  <c r="AD38" i="11"/>
  <c r="AC38" i="11"/>
  <c r="AB38" i="11"/>
  <c r="AA38" i="11"/>
  <c r="Z38" i="11"/>
  <c r="Y38" i="11"/>
  <c r="AE37" i="11"/>
  <c r="AD37" i="11"/>
  <c r="AC37" i="11"/>
  <c r="AB37" i="11"/>
  <c r="AA37" i="11"/>
  <c r="Z37" i="11"/>
  <c r="Y37" i="11"/>
  <c r="AE36" i="11"/>
  <c r="AD36" i="11"/>
  <c r="AC36" i="11"/>
  <c r="AB36" i="11"/>
  <c r="AA36" i="11"/>
  <c r="Z36" i="11"/>
  <c r="Y36" i="11"/>
  <c r="AE35" i="11"/>
  <c r="AD35" i="11"/>
  <c r="AC35" i="11"/>
  <c r="AB35" i="11"/>
  <c r="AA35" i="11"/>
  <c r="Z35" i="11"/>
  <c r="Y35" i="11"/>
  <c r="AE34" i="11"/>
  <c r="AD34" i="11"/>
  <c r="AC34" i="11"/>
  <c r="AB34" i="11"/>
  <c r="AA34" i="11"/>
  <c r="Z34" i="11"/>
  <c r="Y34" i="11"/>
  <c r="AE33" i="11"/>
  <c r="AD33" i="11"/>
  <c r="AC33" i="11"/>
  <c r="AB33" i="11"/>
  <c r="AA33" i="11"/>
  <c r="Z33" i="11"/>
  <c r="Y33" i="11"/>
  <c r="AE32" i="11"/>
  <c r="AD32" i="11"/>
  <c r="AC32" i="11"/>
  <c r="AB32" i="11"/>
  <c r="AA32" i="11"/>
  <c r="Z32" i="11"/>
  <c r="Y32" i="11"/>
  <c r="AE31" i="11"/>
  <c r="AD31" i="11"/>
  <c r="AC31" i="11"/>
  <c r="AB31" i="11"/>
  <c r="AA31" i="11"/>
  <c r="Z31" i="11"/>
  <c r="Y31" i="11"/>
  <c r="AE30" i="11"/>
  <c r="AD30" i="11"/>
  <c r="AC30" i="11"/>
  <c r="AB30" i="11"/>
  <c r="AA30" i="11"/>
  <c r="Z30" i="11"/>
  <c r="Y30" i="11"/>
  <c r="AE29" i="11"/>
  <c r="AD29" i="11"/>
  <c r="AC29" i="11"/>
  <c r="AB29" i="11"/>
  <c r="AA29" i="11"/>
  <c r="Z29" i="11"/>
  <c r="Y29" i="11"/>
  <c r="AE28" i="11"/>
  <c r="AD28" i="11"/>
  <c r="AC28" i="11"/>
  <c r="AB28" i="11"/>
  <c r="AA28" i="11"/>
  <c r="Z28" i="11"/>
  <c r="Y28" i="11"/>
  <c r="AE27" i="11"/>
  <c r="AD27" i="11"/>
  <c r="AC27" i="11"/>
  <c r="AB27" i="11"/>
  <c r="AA27" i="11"/>
  <c r="Z27" i="11"/>
  <c r="Y27" i="11"/>
  <c r="AE26" i="11"/>
  <c r="AD26" i="11"/>
  <c r="AC26" i="11"/>
  <c r="AB26" i="11"/>
  <c r="AA26" i="11"/>
  <c r="Z26" i="11"/>
  <c r="Y26" i="11"/>
  <c r="AE25" i="11"/>
  <c r="AD25" i="11"/>
  <c r="AC25" i="11"/>
  <c r="AB25" i="11"/>
  <c r="AA25" i="11"/>
  <c r="Z25" i="11"/>
  <c r="Y25" i="11"/>
  <c r="AE24" i="11"/>
  <c r="AD24" i="11"/>
  <c r="AC24" i="11"/>
  <c r="AB24" i="11"/>
  <c r="AA24" i="11"/>
  <c r="Z24" i="11"/>
  <c r="Y24" i="11"/>
  <c r="AE23" i="11"/>
  <c r="AD23" i="11"/>
  <c r="AC23" i="11"/>
  <c r="AB23" i="11"/>
  <c r="AA23" i="11"/>
  <c r="Z23" i="11"/>
  <c r="Y23" i="11"/>
  <c r="AE22" i="11"/>
  <c r="AD22" i="11"/>
  <c r="AC22" i="11"/>
  <c r="AB22" i="11"/>
  <c r="AA22" i="11"/>
  <c r="Z22" i="11"/>
  <c r="Y22" i="11"/>
  <c r="AE21" i="11"/>
  <c r="AD21" i="11"/>
  <c r="AC21" i="11"/>
  <c r="AA21" i="11"/>
  <c r="Z21" i="11"/>
  <c r="Y21" i="11"/>
  <c r="AE20" i="11"/>
  <c r="AD20" i="11"/>
  <c r="AC20" i="11"/>
  <c r="AB20" i="11"/>
  <c r="AA20" i="11"/>
  <c r="Z20" i="11"/>
  <c r="Y20" i="11"/>
  <c r="AE19" i="11"/>
  <c r="AD19" i="11"/>
  <c r="AC19" i="11"/>
  <c r="AB19" i="11"/>
  <c r="AA19" i="11"/>
  <c r="Z19" i="11"/>
  <c r="Y19" i="11"/>
  <c r="AE18" i="11"/>
  <c r="AD18" i="11"/>
  <c r="AC18" i="11"/>
  <c r="AB18" i="11"/>
  <c r="AA18" i="11"/>
  <c r="Z18" i="11"/>
  <c r="AB21" i="11"/>
  <c r="AG52" i="11"/>
  <c r="AG51" i="11"/>
  <c r="AG50" i="11"/>
  <c r="AG49" i="11"/>
  <c r="AG48" i="11"/>
  <c r="AG47" i="11"/>
  <c r="AG46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C6" i="16"/>
  <c r="C4" i="16"/>
  <c r="AG54" i="11" l="1"/>
  <c r="E47" i="16" l="1"/>
  <c r="H54" i="15"/>
  <c r="G54" i="15"/>
  <c r="F54" i="15"/>
  <c r="E54" i="15"/>
  <c r="AB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28" i="15"/>
  <c r="AB27" i="15"/>
  <c r="AB26" i="15"/>
  <c r="AB25" i="15"/>
  <c r="AB24" i="15"/>
  <c r="AB23" i="15"/>
  <c r="AB22" i="15"/>
  <c r="J63" i="15" l="1"/>
  <c r="C31" i="16" s="1"/>
  <c r="N22" i="11"/>
  <c r="N21" i="11"/>
  <c r="N20" i="11"/>
  <c r="N19" i="11"/>
  <c r="I47" i="17" s="1"/>
  <c r="B9" i="9" l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8" i="9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K53" i="11"/>
  <c r="J53" i="11"/>
  <c r="I53" i="11"/>
  <c r="H53" i="11"/>
  <c r="G53" i="11"/>
  <c r="F53" i="11"/>
  <c r="E53" i="11"/>
  <c r="W14" i="11"/>
  <c r="M54" i="11" l="1"/>
  <c r="AA54" i="11"/>
  <c r="K65" i="11" s="1"/>
  <c r="B36" i="17" s="1"/>
  <c r="E47" i="17" l="1"/>
  <c r="N18" i="11"/>
  <c r="J47" i="17" s="1"/>
  <c r="K8" i="9"/>
  <c r="L8" i="9" s="1"/>
  <c r="O18" i="11" s="1"/>
  <c r="M47" i="17" s="1"/>
  <c r="K9" i="9"/>
  <c r="L9" i="9" s="1"/>
  <c r="O19" i="11" s="1"/>
  <c r="L47" i="17" s="1"/>
  <c r="K10" i="9"/>
  <c r="L10" i="9" s="1"/>
  <c r="O20" i="11" s="1"/>
  <c r="K11" i="9"/>
  <c r="L11" i="9" s="1"/>
  <c r="O21" i="11" s="1"/>
  <c r="K12" i="9"/>
  <c r="M13" i="9"/>
  <c r="N13" i="9" s="1"/>
  <c r="L23" i="11" s="1"/>
  <c r="K13" i="9"/>
  <c r="K14" i="9"/>
  <c r="M14" i="9" s="1"/>
  <c r="N14" i="9" s="1"/>
  <c r="L24" i="11" s="1"/>
  <c r="M15" i="9"/>
  <c r="N15" i="9" s="1"/>
  <c r="L25" i="11" s="1"/>
  <c r="K15" i="9"/>
  <c r="K16" i="9"/>
  <c r="M16" i="9" s="1"/>
  <c r="N16" i="9" s="1"/>
  <c r="L26" i="11" s="1"/>
  <c r="M17" i="9"/>
  <c r="N17" i="9" s="1"/>
  <c r="L27" i="11" s="1"/>
  <c r="K17" i="9"/>
  <c r="K18" i="9"/>
  <c r="M18" i="9" s="1"/>
  <c r="N18" i="9" s="1"/>
  <c r="L28" i="11" s="1"/>
  <c r="M19" i="9"/>
  <c r="N19" i="9" s="1"/>
  <c r="L29" i="11" s="1"/>
  <c r="K19" i="9"/>
  <c r="K20" i="9"/>
  <c r="M20" i="9" s="1"/>
  <c r="N20" i="9" s="1"/>
  <c r="L30" i="11" s="1"/>
  <c r="M21" i="9"/>
  <c r="N21" i="9" s="1"/>
  <c r="L31" i="11" s="1"/>
  <c r="K21" i="9"/>
  <c r="K22" i="9"/>
  <c r="M22" i="9" s="1"/>
  <c r="N22" i="9" s="1"/>
  <c r="L32" i="11" s="1"/>
  <c r="M23" i="9"/>
  <c r="N23" i="9" s="1"/>
  <c r="L33" i="11" s="1"/>
  <c r="K23" i="9"/>
  <c r="K24" i="9"/>
  <c r="M24" i="9"/>
  <c r="N24" i="9" s="1"/>
  <c r="L34" i="11" s="1"/>
  <c r="K25" i="9"/>
  <c r="M25" i="9" s="1"/>
  <c r="N25" i="9" s="1"/>
  <c r="L35" i="11" s="1"/>
  <c r="K26" i="9"/>
  <c r="M26" i="9" s="1"/>
  <c r="N26" i="9" s="1"/>
  <c r="L36" i="11" s="1"/>
  <c r="K27" i="9"/>
  <c r="M27" i="9" s="1"/>
  <c r="N27" i="9" s="1"/>
  <c r="L37" i="11" s="1"/>
  <c r="K28" i="9"/>
  <c r="M28" i="9" s="1"/>
  <c r="N28" i="9" s="1"/>
  <c r="L38" i="11" s="1"/>
  <c r="K29" i="9"/>
  <c r="M29" i="9" s="1"/>
  <c r="N29" i="9" s="1"/>
  <c r="L39" i="11" s="1"/>
  <c r="K30" i="9"/>
  <c r="M30" i="9" s="1"/>
  <c r="N30" i="9" s="1"/>
  <c r="L40" i="11" s="1"/>
  <c r="K31" i="9"/>
  <c r="M31" i="9" s="1"/>
  <c r="N31" i="9" s="1"/>
  <c r="L41" i="11" s="1"/>
  <c r="K32" i="9"/>
  <c r="M32" i="9" s="1"/>
  <c r="N32" i="9" s="1"/>
  <c r="L42" i="11" s="1"/>
  <c r="K33" i="9"/>
  <c r="M33" i="9" s="1"/>
  <c r="N33" i="9" s="1"/>
  <c r="L43" i="11" s="1"/>
  <c r="K34" i="9"/>
  <c r="M34" i="9" s="1"/>
  <c r="N34" i="9" s="1"/>
  <c r="L44" i="11" s="1"/>
  <c r="K35" i="9"/>
  <c r="M35" i="9" s="1"/>
  <c r="N35" i="9" s="1"/>
  <c r="L45" i="11" s="1"/>
  <c r="K36" i="9"/>
  <c r="M36" i="9" s="1"/>
  <c r="N36" i="9" s="1"/>
  <c r="L46" i="11" s="1"/>
  <c r="K37" i="9"/>
  <c r="M37" i="9" s="1"/>
  <c r="N37" i="9" s="1"/>
  <c r="L47" i="11" s="1"/>
  <c r="K38" i="9"/>
  <c r="M38" i="9" s="1"/>
  <c r="N38" i="9" s="1"/>
  <c r="L48" i="11" s="1"/>
  <c r="K39" i="9"/>
  <c r="M39" i="9" s="1"/>
  <c r="N39" i="9" s="1"/>
  <c r="L49" i="11" s="1"/>
  <c r="K40" i="9"/>
  <c r="M40" i="9" s="1"/>
  <c r="N40" i="9" s="1"/>
  <c r="L50" i="11" s="1"/>
  <c r="K41" i="9"/>
  <c r="M41" i="9" s="1"/>
  <c r="N41" i="9" s="1"/>
  <c r="L51" i="11" s="1"/>
  <c r="K42" i="9"/>
  <c r="M42" i="9" s="1"/>
  <c r="N42" i="9" s="1"/>
  <c r="L52" i="11" s="1"/>
  <c r="L12" i="9" l="1"/>
  <c r="O22" i="11" s="1"/>
  <c r="N54" i="11"/>
  <c r="H47" i="17" s="1"/>
  <c r="O54" i="11"/>
  <c r="K47" i="17" s="1"/>
  <c r="M10" i="9"/>
  <c r="N10" i="9" s="1"/>
  <c r="L20" i="11" s="1"/>
  <c r="M11" i="9"/>
  <c r="N11" i="9" s="1"/>
  <c r="L21" i="11" s="1"/>
  <c r="M9" i="9"/>
  <c r="N9" i="9" s="1"/>
  <c r="L19" i="11" s="1"/>
  <c r="K71" i="11" s="1"/>
  <c r="C41" i="17" s="1"/>
  <c r="M8" i="9"/>
  <c r="N8" i="9" s="1"/>
  <c r="L18" i="11" s="1"/>
  <c r="G71" i="11" s="1"/>
  <c r="D41" i="17" s="1"/>
  <c r="M12" i="9" l="1"/>
  <c r="N12" i="9" s="1"/>
  <c r="L22" i="11" s="1"/>
  <c r="K77" i="11" s="1"/>
  <c r="K41" i="17" s="1"/>
  <c r="K68" i="11" l="1"/>
  <c r="B41" i="17" s="1"/>
  <c r="G59" i="11"/>
  <c r="D25" i="17" s="1"/>
  <c r="K56" i="11"/>
  <c r="B25" i="17" s="1"/>
  <c r="K59" i="11"/>
  <c r="C25" i="17" s="1"/>
  <c r="K73" i="11"/>
  <c r="K34" i="17" s="1"/>
</calcChain>
</file>

<file path=xl/sharedStrings.xml><?xml version="1.0" encoding="utf-8"?>
<sst xmlns="http://schemas.openxmlformats.org/spreadsheetml/2006/main" count="247" uniqueCount="145">
  <si>
    <t>Nr.</t>
  </si>
  <si>
    <t>Name</t>
  </si>
  <si>
    <t>Schule:</t>
  </si>
  <si>
    <t>Ort:</t>
  </si>
  <si>
    <t>Fach:</t>
  </si>
  <si>
    <t>Englisch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</si>
  <si>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</si>
  <si>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</si>
  <si>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</si>
  <si>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</si>
  <si>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</si>
  <si>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</si>
  <si>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</si>
  <si>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</si>
  <si>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</si>
  <si>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</si>
  <si>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</si>
  <si>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</si>
  <si>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</si>
  <si>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</si>
  <si>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</si>
  <si>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</si>
  <si>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</si>
  <si>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</si>
  <si>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</si>
  <si>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</si>
  <si>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</si>
  <si>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</si>
  <si>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</si>
  <si>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</si>
  <si>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</si>
  <si>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</si>
  <si>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</si>
  <si>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</si>
  <si>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</si>
  <si>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</si>
  <si>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</si>
  <si>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</si>
  <si>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t>Durchschnitt der Halbjahresergebnisse dieser Schülerinnen und Schüler:</t>
  </si>
  <si>
    <t>Informationen zur Durchführung und Auswertung des Zentralabiturs:</t>
  </si>
  <si>
    <t>Aufgabenteil 2</t>
  </si>
  <si>
    <t>Aufgabenteil 1b</t>
  </si>
  <si>
    <t>Teilfaufgabe</t>
  </si>
  <si>
    <t>Hör-verstehen (Aufg. 1a)</t>
  </si>
  <si>
    <t xml:space="preserve">Sprach-mittlung Sprache </t>
  </si>
  <si>
    <t>Sprach-mittlung Inhalt</t>
  </si>
  <si>
    <t>Sprach-mittlung (Aufg. 1b)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</si>
  <si>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</si>
  <si>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</si>
  <si>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</si>
  <si>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</si>
  <si>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</si>
  <si>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</si>
  <si>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Schriftliches Ergebnis (ungerundet)</t>
  </si>
  <si>
    <t>Prüfungsnote (gerundet)</t>
  </si>
  <si>
    <t>Gewichtung innerhalb der Aufgabenteile</t>
  </si>
  <si>
    <t>Anteil an der Prüfungsnote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</si>
  <si>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</si>
  <si>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</si>
  <si>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</si>
  <si>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</si>
  <si>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</si>
  <si>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</si>
  <si>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</si>
  <si>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</si>
  <si>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</si>
  <si>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</si>
  <si>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</si>
  <si>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</si>
  <si>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</si>
  <si>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</si>
  <si>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</si>
  <si>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</si>
  <si>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</si>
  <si>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</si>
  <si>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</si>
  <si>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</si>
  <si>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</si>
  <si>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</si>
  <si>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</si>
  <si>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</si>
  <si>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</si>
  <si>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</si>
  <si>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</si>
  <si>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</si>
  <si>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</si>
  <si>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</si>
  <si>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</si>
  <si>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</si>
  <si>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</si>
  <si>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</si>
  <si>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</si>
  <si>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/>
  </si>
  <si>
    <t>Durchschnitt der Halbjahresergebnisse</t>
  </si>
  <si>
    <t>gesamt</t>
  </si>
  <si>
    <t>weiblich</t>
  </si>
  <si>
    <t>männlich</t>
  </si>
  <si>
    <t>ges.</t>
  </si>
  <si>
    <t>Durchschnitt der Abiturprüfung</t>
  </si>
  <si>
    <t xml:space="preserve"> (Kursleitung)</t>
  </si>
  <si>
    <t>Aufgabenteil</t>
  </si>
  <si>
    <t>1a</t>
  </si>
  <si>
    <t>1b</t>
  </si>
  <si>
    <t xml:space="preserve">Aufgabenteil </t>
  </si>
  <si>
    <t>Abituraufgabe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</si>
  <si>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</si>
  <si>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r>
      <t xml:space="preserve">Im Tabellenblatt </t>
    </r>
    <r>
      <rPr>
        <sz val="12"/>
        <color rgb="FFFF0000"/>
        <rFont val="Arial"/>
        <family val="2"/>
      </rPr>
      <t xml:space="preserve">'Rechenhilfe' </t>
    </r>
    <r>
      <rPr>
        <sz val="12"/>
        <rFont val="Arial"/>
        <family val="2"/>
      </rPr>
      <t>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P4 oder P5,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</t>
    </r>
  </si>
  <si>
    <t>Rechenhilfe zur Ermittlung der Einzelergebnisse und der Prüfungsnote in P4 (die grün hinterlegten Felder werden automatisch in das Tabellenblatt 'Übersicht' übernommen)</t>
  </si>
  <si>
    <t>P5 bzw. P5/P6</t>
  </si>
  <si>
    <t>Deutsch</t>
  </si>
  <si>
    <t>Französisch</t>
  </si>
  <si>
    <t>Spanisch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</si>
  <si>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</si>
  <si>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</si>
  <si>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</si>
  <si>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</si>
  <si>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</si>
  <si>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</si>
  <si>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</si>
  <si>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</si>
  <si>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</si>
  <si>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</si>
  <si>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 xml:space="preserve">7. 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</si>
  <si>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</si>
  <si>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Bei der Rückmeldung wird bei der Ermittlung des Abiturdurchschnitts zusätzlich geschlechtsspezifisch unterschieden. Dafür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 xml:space="preserve">' in Spalte "D" das jeweilige Geschlecht angegeben werden. </t>
    </r>
  </si>
  <si>
    <t>ZENTRALABITUR - Rückmeldung der Ergebnisse 2020</t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</si>
  <si>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aller Prüflige, die an der P5-Prüfung teilgenommen haben.</t>
    </r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</si>
  <si>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Prüflinge, die an der P4-Prüfung teilgenommen haben.</t>
    </r>
  </si>
  <si>
    <t>d</t>
  </si>
  <si>
    <t>Anzahl der Prüflinge, die an der Abiturprüfung teilgenommen haben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</si>
  <si>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</si>
  <si>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</si>
  <si>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</si>
  <si>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Anzahl der mit weniger als 5 Notenpunkten bewerteten Abiturprüfungen:</t>
  </si>
  <si>
    <t>Anzahl der mit mindestens 10 Notenpunkten bewerteten Abiturprüfungen:</t>
  </si>
  <si>
    <t>Anzahl der Prüflinge, die an der Abiturprüfung teilgenommen haben:</t>
  </si>
  <si>
    <t>Durchschnitt der von diesen Prüflingen geschriebenen Klausuren:</t>
  </si>
  <si>
    <t>Anzahl der Abiturprüfungen
mit weniger als 5 Notenpunkten:</t>
  </si>
  <si>
    <t>Durchschnitt  Klausur unter Abiturbedingungen:</t>
  </si>
  <si>
    <t xml:space="preserve">Durchschnitt der schriftlichen Abiturprüfung: </t>
  </si>
  <si>
    <t>Anzahl der Abiturprüfungen
mit mindestens 10 Notenpunkten:</t>
  </si>
  <si>
    <t>Aufgabenteil   1a</t>
  </si>
  <si>
    <t>Durchschnitt der mündlichen Abiturprüfungen</t>
  </si>
  <si>
    <t>Davon:</t>
  </si>
  <si>
    <t>Abiturdurchschnitt: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</si>
</sst>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09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11" fillId="5" borderId="6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0" fontId="0" fillId="6" borderId="0" xfId="0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4" borderId="6" xfId="0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0" fontId="8" fillId="2" borderId="33" xfId="0" quotePrefix="1" applyFont="1" applyFill="1" applyBorder="1" applyAlignment="1" applyProtection="1">
      <alignment horizontal="center" vertical="center"/>
    </xf>
    <xf numFmtId="0" fontId="0" fillId="2" borderId="58" xfId="0" quotePrefix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2" fontId="5" fillId="10" borderId="0" xfId="0" applyNumberFormat="1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vertical="center"/>
    </xf>
    <xf numFmtId="0" fontId="0" fillId="10" borderId="14" xfId="0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2" fontId="20" fillId="3" borderId="0" xfId="1" applyNumberFormat="1" applyFont="1" applyFill="1" applyBorder="1" applyAlignment="1">
      <alignment vertical="center" wrapText="1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0" borderId="0" xfId="1" applyFont="1"/>
    <xf numFmtId="0" fontId="3" fillId="3" borderId="0" xfId="0" applyFont="1" applyFill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59" xfId="0" applyFont="1" applyFill="1" applyBorder="1" applyAlignment="1" applyProtection="1">
      <alignment horizontal="center" vertical="center"/>
    </xf>
    <xf numFmtId="0" fontId="5" fillId="4" borderId="57" xfId="0" applyFont="1" applyFill="1" applyBorder="1" applyAlignment="1" applyProtection="1">
      <alignment horizontal="center" vertical="center"/>
    </xf>
    <xf numFmtId="0" fontId="11" fillId="5" borderId="22" xfId="0" applyFont="1" applyFill="1" applyBorder="1" applyAlignment="1" applyProtection="1">
      <alignment horizontal="center" vertical="center"/>
    </xf>
    <xf numFmtId="0" fontId="8" fillId="2" borderId="2" xfId="0" quotePrefix="1" applyFont="1" applyFill="1" applyBorder="1" applyAlignment="1" applyProtection="1">
      <alignment horizontal="center" vertical="center"/>
    </xf>
    <xf numFmtId="0" fontId="8" fillId="2" borderId="4" xfId="0" quotePrefix="1" applyFont="1" applyFill="1" applyBorder="1" applyAlignment="1" applyProtection="1">
      <alignment horizontal="center" vertical="center"/>
    </xf>
    <xf numFmtId="0" fontId="8" fillId="2" borderId="25" xfId="0" quotePrefix="1" applyFont="1" applyFill="1" applyBorder="1" applyAlignment="1" applyProtection="1">
      <alignment horizontal="center" vertical="center"/>
    </xf>
    <xf numFmtId="2" fontId="0" fillId="2" borderId="3" xfId="0" quotePrefix="1" applyNumberFormat="1" applyFill="1" applyBorder="1" applyAlignment="1" applyProtection="1">
      <alignment horizontal="center" vertical="center"/>
    </xf>
    <xf numFmtId="0" fontId="0" fillId="8" borderId="5" xfId="0" applyFill="1" applyBorder="1" applyProtection="1">
      <protection locked="0"/>
    </xf>
    <xf numFmtId="0" fontId="0" fillId="8" borderId="51" xfId="0" applyFill="1" applyBorder="1" applyProtection="1">
      <protection locked="0"/>
    </xf>
    <xf numFmtId="0" fontId="0" fillId="9" borderId="5" xfId="0" applyFill="1" applyBorder="1" applyProtection="1">
      <protection locked="0"/>
    </xf>
    <xf numFmtId="0" fontId="0" fillId="9" borderId="51" xfId="0" applyFill="1" applyBorder="1" applyProtection="1">
      <protection locked="0"/>
    </xf>
    <xf numFmtId="0" fontId="0" fillId="8" borderId="5" xfId="0" applyFill="1" applyBorder="1" applyProtection="1"/>
    <xf numFmtId="0" fontId="0" fillId="8" borderId="51" xfId="0" applyFill="1" applyBorder="1" applyProtection="1"/>
    <xf numFmtId="0" fontId="0" fillId="9" borderId="5" xfId="0" applyFill="1" applyBorder="1" applyProtection="1"/>
    <xf numFmtId="0" fontId="0" fillId="8" borderId="55" xfId="0" applyFill="1" applyBorder="1" applyProtection="1"/>
    <xf numFmtId="0" fontId="0" fillId="9" borderId="51" xfId="0" applyFill="1" applyBorder="1" applyProtection="1"/>
    <xf numFmtId="0" fontId="0" fillId="8" borderId="52" xfId="0" applyFill="1" applyBorder="1" applyProtection="1"/>
    <xf numFmtId="0" fontId="0" fillId="0" borderId="0" xfId="0" applyProtection="1"/>
    <xf numFmtId="0" fontId="5" fillId="8" borderId="48" xfId="0" applyFont="1" applyFill="1" applyBorder="1" applyAlignment="1" applyProtection="1">
      <alignment horizontal="center" vertical="center" wrapText="1"/>
    </xf>
    <xf numFmtId="0" fontId="5" fillId="8" borderId="53" xfId="0" applyFont="1" applyFill="1" applyBorder="1" applyAlignment="1" applyProtection="1">
      <alignment horizontal="center" vertical="center" wrapText="1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vertical="center"/>
    </xf>
    <xf numFmtId="9" fontId="5" fillId="8" borderId="5" xfId="0" applyNumberFormat="1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7" borderId="54" xfId="0" applyFont="1" applyFill="1" applyBorder="1" applyAlignment="1" applyProtection="1">
      <alignment horizontal="center" vertical="center"/>
    </xf>
    <xf numFmtId="0" fontId="5" fillId="7" borderId="5" xfId="0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horizontal="center" vertical="center"/>
    </xf>
    <xf numFmtId="0" fontId="5" fillId="7" borderId="0" xfId="0" applyFont="1" applyFill="1" applyBorder="1" applyProtection="1"/>
    <xf numFmtId="0" fontId="5" fillId="7" borderId="54" xfId="0" applyFont="1" applyFill="1" applyBorder="1" applyAlignment="1" applyProtection="1">
      <alignment horizontal="center"/>
    </xf>
    <xf numFmtId="0" fontId="0" fillId="0" borderId="5" xfId="0" applyBorder="1" applyProtection="1"/>
    <xf numFmtId="0" fontId="5" fillId="7" borderId="50" xfId="0" applyFont="1" applyFill="1" applyBorder="1" applyAlignment="1" applyProtection="1">
      <alignment horizontal="center"/>
    </xf>
    <xf numFmtId="0" fontId="0" fillId="0" borderId="51" xfId="0" applyBorder="1" applyProtection="1"/>
    <xf numFmtId="0" fontId="0" fillId="0" borderId="0" xfId="0" applyBorder="1" applyProtection="1"/>
    <xf numFmtId="9" fontId="5" fillId="9" borderId="5" xfId="0" applyNumberFormat="1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5" fillId="4" borderId="25" xfId="0" applyFont="1" applyFill="1" applyBorder="1" applyAlignment="1" applyProtection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0" fontId="8" fillId="2" borderId="10" xfId="1" applyFill="1" applyBorder="1" applyAlignment="1" applyProtection="1">
      <alignment vertical="center"/>
    </xf>
    <xf numFmtId="0" fontId="8" fillId="2" borderId="11" xfId="1" applyFill="1" applyBorder="1" applyAlignment="1" applyProtection="1">
      <alignment vertical="center"/>
    </xf>
    <xf numFmtId="0" fontId="8" fillId="6" borderId="0" xfId="1" applyFill="1" applyAlignment="1" applyProtection="1">
      <alignment vertical="center"/>
    </xf>
    <xf numFmtId="0" fontId="8" fillId="0" borderId="0" xfId="1" applyAlignment="1" applyProtection="1">
      <alignment vertical="center"/>
    </xf>
    <xf numFmtId="0" fontId="8" fillId="2" borderId="13" xfId="1" applyFill="1" applyBorder="1" applyAlignment="1" applyProtection="1">
      <alignment vertical="center"/>
    </xf>
    <xf numFmtId="0" fontId="8" fillId="2" borderId="0" xfId="1" applyFill="1" applyBorder="1" applyAlignment="1" applyProtection="1">
      <alignment vertical="center"/>
    </xf>
    <xf numFmtId="0" fontId="3" fillId="2" borderId="0" xfId="1" applyFont="1" applyFill="1" applyBorder="1" applyAlignment="1" applyProtection="1">
      <alignment vertical="center"/>
    </xf>
    <xf numFmtId="0" fontId="11" fillId="2" borderId="0" xfId="1" applyFont="1" applyFill="1" applyBorder="1" applyAlignment="1" applyProtection="1">
      <alignment horizontal="left" vertical="center"/>
    </xf>
    <xf numFmtId="0" fontId="8" fillId="2" borderId="0" xfId="1" applyFont="1" applyFill="1" applyBorder="1" applyAlignment="1" applyProtection="1">
      <alignment horizontal="left" vertical="center"/>
    </xf>
    <xf numFmtId="0" fontId="8" fillId="6" borderId="0" xfId="1" applyFill="1" applyBorder="1" applyAlignment="1" applyProtection="1">
      <alignment vertical="center"/>
    </xf>
    <xf numFmtId="0" fontId="8" fillId="6" borderId="0" xfId="1" applyFont="1" applyFill="1" applyAlignment="1" applyProtection="1">
      <alignment vertical="center"/>
    </xf>
    <xf numFmtId="0" fontId="9" fillId="6" borderId="0" xfId="1" applyFont="1" applyFill="1" applyBorder="1" applyAlignment="1" applyProtection="1">
      <alignment horizontal="center" vertical="center"/>
    </xf>
    <xf numFmtId="0" fontId="8" fillId="6" borderId="0" xfId="1" applyFont="1" applyFill="1" applyBorder="1" applyAlignment="1" applyProtection="1">
      <alignment vertical="center"/>
    </xf>
    <xf numFmtId="0" fontId="2" fillId="6" borderId="0" xfId="1" applyFont="1" applyFill="1" applyBorder="1" applyAlignment="1" applyProtection="1">
      <alignment horizontal="center" vertical="center"/>
    </xf>
    <xf numFmtId="0" fontId="8" fillId="6" borderId="20" xfId="1" applyFont="1" applyFill="1" applyBorder="1" applyAlignment="1" applyProtection="1">
      <alignment vertical="center"/>
    </xf>
    <xf numFmtId="0" fontId="8" fillId="6" borderId="43" xfId="1" applyFont="1" applyFill="1" applyBorder="1" applyAlignment="1" applyProtection="1">
      <alignment vertical="center"/>
    </xf>
    <xf numFmtId="0" fontId="2" fillId="6" borderId="0" xfId="1" applyFont="1" applyFill="1" applyAlignment="1" applyProtection="1">
      <alignment vertical="center"/>
    </xf>
    <xf numFmtId="0" fontId="2" fillId="6" borderId="0" xfId="1" applyFont="1" applyFill="1" applyBorder="1" applyAlignment="1" applyProtection="1">
      <alignment vertical="center"/>
    </xf>
    <xf numFmtId="0" fontId="5" fillId="6" borderId="0" xfId="1" applyFont="1" applyFill="1" applyBorder="1" applyAlignment="1" applyProtection="1">
      <alignment vertical="center"/>
    </xf>
    <xf numFmtId="0" fontId="5" fillId="4" borderId="20" xfId="1" applyFont="1" applyFill="1" applyBorder="1" applyAlignment="1" applyProtection="1">
      <alignment horizontal="center" vertical="center"/>
    </xf>
    <xf numFmtId="0" fontId="8" fillId="3" borderId="43" xfId="1" quotePrefix="1" applyFont="1" applyFill="1" applyBorder="1" applyAlignment="1" applyProtection="1">
      <alignment vertical="center"/>
    </xf>
    <xf numFmtId="0" fontId="8" fillId="6" borderId="0" xfId="1" applyFill="1" applyBorder="1" applyAlignment="1" applyProtection="1">
      <alignment vertical="center" wrapText="1"/>
    </xf>
    <xf numFmtId="0" fontId="8" fillId="2" borderId="2" xfId="1" applyFill="1" applyBorder="1" applyAlignment="1" applyProtection="1">
      <alignment horizontal="center" vertical="center"/>
    </xf>
    <xf numFmtId="0" fontId="11" fillId="5" borderId="25" xfId="1" applyFont="1" applyFill="1" applyBorder="1" applyAlignment="1" applyProtection="1">
      <alignment horizontal="center" vertical="center"/>
      <protection locked="0"/>
    </xf>
    <xf numFmtId="0" fontId="2" fillId="6" borderId="0" xfId="1" applyFont="1" applyFill="1" applyAlignment="1" applyProtection="1">
      <alignment horizontal="center" vertical="center"/>
    </xf>
    <xf numFmtId="0" fontId="8" fillId="3" borderId="43" xfId="1" applyFill="1" applyBorder="1" applyAlignment="1" applyProtection="1">
      <alignment vertical="center"/>
    </xf>
    <xf numFmtId="0" fontId="31" fillId="6" borderId="0" xfId="1" applyFont="1" applyFill="1" applyBorder="1" applyAlignment="1" applyProtection="1">
      <alignment horizontal="center" vertical="center"/>
    </xf>
    <xf numFmtId="0" fontId="8" fillId="2" borderId="1" xfId="1" applyFill="1" applyBorder="1" applyAlignment="1" applyProtection="1">
      <alignment horizontal="center" vertical="center"/>
    </xf>
    <xf numFmtId="0" fontId="11" fillId="3" borderId="27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center" vertical="center"/>
      <protection locked="0"/>
    </xf>
    <xf numFmtId="0" fontId="11" fillId="5" borderId="26" xfId="1" applyFont="1" applyFill="1" applyBorder="1" applyAlignment="1" applyProtection="1">
      <alignment horizontal="center" vertical="center"/>
      <protection locked="0"/>
    </xf>
    <xf numFmtId="0" fontId="32" fillId="6" borderId="0" xfId="1" applyFont="1" applyFill="1" applyBorder="1" applyAlignment="1" applyProtection="1">
      <alignment vertical="center"/>
    </xf>
    <xf numFmtId="0" fontId="8" fillId="3" borderId="43" xfId="1" quotePrefix="1" applyFill="1" applyBorder="1" applyAlignment="1" applyProtection="1">
      <alignment vertical="center"/>
    </xf>
    <xf numFmtId="0" fontId="33" fillId="6" borderId="0" xfId="1" applyFont="1" applyFill="1" applyBorder="1" applyAlignment="1" applyProtection="1">
      <alignment vertical="center" wrapText="1"/>
    </xf>
    <xf numFmtId="0" fontId="2" fillId="3" borderId="0" xfId="1" applyFont="1" applyFill="1" applyBorder="1" applyAlignment="1" applyProtection="1">
      <alignment horizontal="center" vertical="center"/>
    </xf>
    <xf numFmtId="0" fontId="5" fillId="2" borderId="7" xfId="1" applyFont="1" applyFill="1" applyBorder="1" applyAlignment="1" applyProtection="1">
      <alignment vertical="center"/>
    </xf>
    <xf numFmtId="0" fontId="2" fillId="3" borderId="0" xfId="1" applyFont="1" applyFill="1" applyAlignment="1" applyProtection="1">
      <alignment horizontal="center" vertical="center"/>
    </xf>
    <xf numFmtId="0" fontId="8" fillId="3" borderId="18" xfId="1" applyFill="1" applyBorder="1" applyAlignment="1" applyProtection="1">
      <alignment horizontal="center" vertical="center" wrapText="1"/>
    </xf>
    <xf numFmtId="0" fontId="8" fillId="3" borderId="43" xfId="1" applyFill="1" applyBorder="1" applyAlignment="1" applyProtection="1">
      <alignment vertical="center" wrapText="1"/>
    </xf>
    <xf numFmtId="0" fontId="8" fillId="3" borderId="43" xfId="1" quotePrefix="1" applyFill="1" applyBorder="1" applyAlignment="1" applyProtection="1">
      <alignment vertical="center" wrapText="1"/>
    </xf>
    <xf numFmtId="0" fontId="8" fillId="3" borderId="43" xfId="1" applyFont="1" applyFill="1" applyBorder="1" applyAlignment="1" applyProtection="1">
      <alignment vertical="center"/>
    </xf>
    <xf numFmtId="0" fontId="8" fillId="6" borderId="0" xfId="1" quotePrefix="1" applyFill="1" applyBorder="1" applyAlignment="1" applyProtection="1">
      <alignment vertical="center" wrapText="1"/>
    </xf>
    <xf numFmtId="0" fontId="8" fillId="0" borderId="43" xfId="1" quotePrefix="1" applyBorder="1" applyAlignment="1" applyProtection="1">
      <alignment vertical="center"/>
    </xf>
    <xf numFmtId="0" fontId="8" fillId="3" borderId="43" xfId="1" quotePrefix="1" applyFont="1" applyFill="1" applyBorder="1" applyAlignment="1" applyProtection="1">
      <alignment vertical="center" wrapText="1"/>
    </xf>
    <xf numFmtId="0" fontId="8" fillId="3" borderId="19" xfId="1" applyFill="1" applyBorder="1" applyAlignment="1" applyProtection="1">
      <alignment horizontal="center" vertical="center" wrapText="1"/>
    </xf>
    <xf numFmtId="0" fontId="8" fillId="6" borderId="43" xfId="1" applyFill="1" applyBorder="1" applyAlignment="1" applyProtection="1">
      <alignment vertical="center" wrapText="1"/>
    </xf>
    <xf numFmtId="0" fontId="8" fillId="6" borderId="22" xfId="1" applyFill="1" applyBorder="1" applyAlignment="1" applyProtection="1">
      <alignment vertical="center"/>
    </xf>
    <xf numFmtId="0" fontId="8" fillId="3" borderId="22" xfId="1" applyFill="1" applyBorder="1" applyAlignment="1" applyProtection="1">
      <alignment vertical="center" wrapText="1"/>
    </xf>
    <xf numFmtId="0" fontId="8" fillId="3" borderId="5" xfId="1" applyFill="1" applyBorder="1" applyAlignment="1" applyProtection="1">
      <alignment vertical="center" wrapText="1"/>
    </xf>
    <xf numFmtId="0" fontId="8" fillId="2" borderId="3" xfId="1" applyFill="1" applyBorder="1" applyAlignment="1" applyProtection="1">
      <alignment horizontal="center" vertical="center"/>
    </xf>
    <xf numFmtId="0" fontId="11" fillId="3" borderId="29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11" fillId="5" borderId="57" xfId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Border="1" applyAlignment="1" applyProtection="1">
      <alignment vertical="center" wrapText="1"/>
    </xf>
    <xf numFmtId="2" fontId="2" fillId="2" borderId="8" xfId="1" applyNumberFormat="1" applyFont="1" applyFill="1" applyBorder="1" applyAlignment="1" applyProtection="1">
      <alignment horizontal="center" vertical="center"/>
    </xf>
    <xf numFmtId="0" fontId="8" fillId="2" borderId="9" xfId="1" quotePrefix="1" applyFont="1" applyFill="1" applyBorder="1" applyAlignment="1" applyProtection="1">
      <alignment horizontal="center" vertical="center"/>
    </xf>
    <xf numFmtId="0" fontId="31" fillId="6" borderId="0" xfId="1" applyFont="1" applyFill="1" applyBorder="1" applyAlignment="1" applyProtection="1">
      <alignment vertical="center"/>
    </xf>
    <xf numFmtId="0" fontId="9" fillId="6" borderId="0" xfId="1" applyFont="1" applyFill="1" applyBorder="1" applyAlignment="1" applyProtection="1">
      <alignment horizontal="right" vertical="center"/>
    </xf>
    <xf numFmtId="0" fontId="9" fillId="6" borderId="0" xfId="1" applyFont="1" applyFill="1" applyBorder="1" applyAlignment="1" applyProtection="1">
      <alignment horizontal="left" vertical="center"/>
    </xf>
    <xf numFmtId="0" fontId="2" fillId="3" borderId="0" xfId="1" applyFont="1" applyFill="1" applyAlignment="1" applyProtection="1">
      <alignment vertical="center"/>
    </xf>
    <xf numFmtId="0" fontId="8" fillId="6" borderId="0" xfId="1" quotePrefix="1" applyFill="1" applyAlignment="1" applyProtection="1">
      <alignment vertical="center"/>
    </xf>
    <xf numFmtId="2" fontId="2" fillId="3" borderId="0" xfId="1" applyNumberFormat="1" applyFont="1" applyFill="1" applyBorder="1" applyAlignment="1" applyProtection="1">
      <alignment horizontal="center" vertical="center"/>
    </xf>
    <xf numFmtId="0" fontId="5" fillId="6" borderId="0" xfId="1" applyFont="1" applyFill="1" applyBorder="1" applyAlignment="1" applyProtection="1">
      <alignment horizontal="center" vertical="center"/>
    </xf>
    <xf numFmtId="1" fontId="5" fillId="2" borderId="0" xfId="1" applyNumberFormat="1" applyFont="1" applyFill="1" applyBorder="1" applyAlignment="1" applyProtection="1">
      <alignment vertical="center"/>
    </xf>
    <xf numFmtId="0" fontId="2" fillId="2" borderId="0" xfId="1" applyFont="1" applyFill="1" applyBorder="1" applyAlignment="1" applyProtection="1">
      <alignment horizontal="right" vertical="center"/>
    </xf>
    <xf numFmtId="1" fontId="8" fillId="2" borderId="0" xfId="1" applyNumberFormat="1" applyFill="1" applyBorder="1" applyAlignment="1" applyProtection="1">
      <alignment horizontal="center" vertical="center"/>
    </xf>
    <xf numFmtId="2" fontId="5" fillId="2" borderId="0" xfId="1" applyNumberFormat="1" applyFont="1" applyFill="1" applyBorder="1" applyAlignment="1" applyProtection="1">
      <alignment horizontal="center" vertical="center"/>
    </xf>
    <xf numFmtId="2" fontId="2" fillId="6" borderId="0" xfId="1" applyNumberFormat="1" applyFont="1" applyFill="1" applyBorder="1" applyAlignment="1" applyProtection="1">
      <alignment horizontal="center" vertical="center"/>
    </xf>
    <xf numFmtId="2" fontId="8" fillId="2" borderId="0" xfId="1" applyNumberFormat="1" applyFill="1" applyBorder="1" applyAlignment="1" applyProtection="1">
      <alignment horizontal="center" vertical="center"/>
    </xf>
    <xf numFmtId="0" fontId="8" fillId="10" borderId="0" xfId="1" applyFill="1" applyBorder="1" applyAlignment="1" applyProtection="1">
      <alignment vertical="center"/>
    </xf>
    <xf numFmtId="0" fontId="8" fillId="10" borderId="14" xfId="1" applyFill="1" applyBorder="1" applyAlignment="1" applyProtection="1">
      <alignment vertical="center"/>
    </xf>
    <xf numFmtId="0" fontId="8" fillId="10" borderId="16" xfId="1" applyFill="1" applyBorder="1" applyAlignment="1" applyProtection="1">
      <alignment vertical="center"/>
    </xf>
    <xf numFmtId="0" fontId="8" fillId="10" borderId="17" xfId="1" applyFill="1" applyBorder="1" applyAlignment="1" applyProtection="1">
      <alignment vertical="center"/>
    </xf>
    <xf numFmtId="0" fontId="8" fillId="3" borderId="0" xfId="1" applyFill="1" applyBorder="1" applyAlignment="1" applyProtection="1">
      <alignment vertical="center"/>
    </xf>
    <xf numFmtId="0" fontId="19" fillId="3" borderId="0" xfId="1" applyFont="1" applyFill="1" applyBorder="1" applyAlignment="1" applyProtection="1">
      <alignment vertical="center"/>
    </xf>
    <xf numFmtId="0" fontId="16" fillId="3" borderId="0" xfId="1" applyFont="1" applyFill="1" applyBorder="1" applyAlignment="1" applyProtection="1">
      <alignment vertical="center" wrapText="1"/>
    </xf>
    <xf numFmtId="0" fontId="3" fillId="3" borderId="0" xfId="1" applyFont="1" applyFill="1" applyAlignment="1" applyProtection="1">
      <alignment horizontal="left" vertical="center" wrapText="1"/>
    </xf>
    <xf numFmtId="2" fontId="20" fillId="3" borderId="0" xfId="1" applyNumberFormat="1" applyFont="1" applyFill="1" applyBorder="1" applyAlignment="1">
      <alignment horizontal="center" vertical="center" wrapText="1"/>
    </xf>
    <xf numFmtId="2" fontId="15" fillId="3" borderId="0" xfId="1" applyNumberFormat="1" applyFont="1" applyFill="1" applyBorder="1" applyAlignment="1">
      <alignment horizontal="center" vertical="center" wrapText="1"/>
    </xf>
    <xf numFmtId="2" fontId="0" fillId="2" borderId="6" xfId="0" quotePrefix="1" applyNumberForma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" fillId="2" borderId="44" xfId="1" applyFont="1" applyFill="1" applyBorder="1" applyAlignment="1" applyProtection="1">
      <alignment horizontal="center" vertical="center"/>
    </xf>
    <xf numFmtId="0" fontId="2" fillId="6" borderId="0" xfId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2" fillId="6" borderId="0" xfId="0" applyFont="1" applyFill="1" applyAlignment="1" applyProtection="1">
      <alignment vertical="center"/>
    </xf>
    <xf numFmtId="0" fontId="5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vertical="center"/>
    </xf>
    <xf numFmtId="0" fontId="26" fillId="2" borderId="0" xfId="0" applyFont="1" applyFill="1" applyBorder="1" applyAlignment="1" applyProtection="1">
      <alignment vertical="center"/>
    </xf>
    <xf numFmtId="0" fontId="0" fillId="2" borderId="60" xfId="0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1" fontId="5" fillId="2" borderId="0" xfId="0" applyNumberFormat="1" applyFont="1" applyFill="1" applyBorder="1" applyAlignment="1" applyProtection="1">
      <alignment vertical="center"/>
    </xf>
    <xf numFmtId="1" fontId="5" fillId="2" borderId="0" xfId="0" applyNumberFormat="1" applyFont="1" applyFill="1" applyBorder="1" applyAlignment="1" applyProtection="1">
      <alignment horizontal="center" vertical="center"/>
    </xf>
    <xf numFmtId="0" fontId="26" fillId="2" borderId="21" xfId="0" applyFont="1" applyFill="1" applyBorder="1" applyAlignment="1" applyProtection="1">
      <alignment horizontal="right" vertical="center"/>
    </xf>
    <xf numFmtId="0" fontId="2" fillId="2" borderId="0" xfId="0" applyFont="1" applyFill="1" applyBorder="1" applyAlignment="1" applyProtection="1">
      <alignment horizontal="right" vertical="center"/>
    </xf>
    <xf numFmtId="0" fontId="26" fillId="10" borderId="0" xfId="0" applyFont="1" applyFill="1" applyBorder="1" applyAlignment="1" applyProtection="1">
      <alignment horizontal="left" vertical="center"/>
    </xf>
    <xf numFmtId="0" fontId="26" fillId="10" borderId="0" xfId="0" applyFont="1" applyFill="1" applyBorder="1" applyAlignment="1" applyProtection="1">
      <alignment horizontal="right" vertical="center"/>
    </xf>
    <xf numFmtId="0" fontId="26" fillId="10" borderId="21" xfId="0" applyFont="1" applyFill="1" applyBorder="1" applyAlignment="1" applyProtection="1">
      <alignment horizontal="right" vertical="center"/>
    </xf>
    <xf numFmtId="0" fontId="0" fillId="10" borderId="45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0" fillId="6" borderId="0" xfId="0" applyFill="1" applyBorder="1"/>
    <xf numFmtId="0" fontId="0" fillId="3" borderId="0" xfId="0" applyFill="1"/>
    <xf numFmtId="0" fontId="0" fillId="6" borderId="0" xfId="0" applyFill="1"/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0" fillId="3" borderId="0" xfId="0" applyFont="1" applyFill="1" applyBorder="1" applyAlignment="1">
      <alignment vertical="center" wrapText="1"/>
    </xf>
    <xf numFmtId="1" fontId="3" fillId="3" borderId="0" xfId="0" applyNumberFormat="1" applyFont="1" applyFill="1" applyBorder="1" applyAlignment="1">
      <alignment horizontal="center" vertical="center"/>
    </xf>
    <xf numFmtId="0" fontId="14" fillId="3" borderId="0" xfId="0" applyFont="1" applyFill="1"/>
    <xf numFmtId="2" fontId="20" fillId="3" borderId="0" xfId="0" applyNumberFormat="1" applyFont="1" applyFill="1" applyBorder="1" applyAlignment="1">
      <alignment vertical="center" wrapText="1"/>
    </xf>
    <xf numFmtId="0" fontId="13" fillId="3" borderId="0" xfId="0" applyFont="1" applyFill="1"/>
    <xf numFmtId="0" fontId="3" fillId="3" borderId="0" xfId="0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left" vertical="center" wrapText="1"/>
    </xf>
    <xf numFmtId="2" fontId="14" fillId="6" borderId="0" xfId="0" applyNumberFormat="1" applyFont="1" applyFill="1" applyBorder="1" applyAlignment="1">
      <alignment horizontal="center" vertical="center" wrapText="1"/>
    </xf>
    <xf numFmtId="0" fontId="3" fillId="6" borderId="39" xfId="0" applyFont="1" applyFill="1" applyBorder="1" applyAlignment="1" applyProtection="1">
      <alignment horizontal="left" vertical="center" wrapText="1"/>
    </xf>
    <xf numFmtId="0" fontId="3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0" fillId="6" borderId="39" xfId="0" applyFill="1" applyBorder="1"/>
    <xf numFmtId="2" fontId="20" fillId="6" borderId="0" xfId="0" applyNumberFormat="1" applyFont="1" applyFill="1" applyBorder="1" applyAlignment="1">
      <alignment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3" fillId="3" borderId="0" xfId="0" applyFont="1" applyFill="1" applyBorder="1" applyAlignment="1" applyProtection="1">
      <alignment horizontal="center" vertical="center" wrapText="1"/>
    </xf>
    <xf numFmtId="0" fontId="16" fillId="6" borderId="39" xfId="0" applyFont="1" applyFill="1" applyBorder="1" applyAlignment="1" applyProtection="1">
      <alignment vertical="center" wrapText="1"/>
    </xf>
    <xf numFmtId="2" fontId="20" fillId="3" borderId="0" xfId="0" applyNumberFormat="1" applyFont="1" applyFill="1" applyBorder="1" applyAlignment="1">
      <alignment horizontal="center" vertical="center" wrapText="1"/>
    </xf>
    <xf numFmtId="2" fontId="15" fillId="3" borderId="0" xfId="0" applyNumberFormat="1" applyFont="1" applyFill="1" applyBorder="1" applyAlignment="1">
      <alignment horizontal="center" vertical="center" wrapText="1"/>
    </xf>
    <xf numFmtId="0" fontId="30" fillId="3" borderId="27" xfId="0" applyFont="1" applyFill="1" applyBorder="1" applyAlignment="1">
      <alignment horizontal="center"/>
    </xf>
    <xf numFmtId="164" fontId="13" fillId="3" borderId="5" xfId="0" applyNumberFormat="1" applyFont="1" applyFill="1" applyBorder="1" applyAlignment="1">
      <alignment horizontal="center"/>
    </xf>
    <xf numFmtId="2" fontId="1" fillId="3" borderId="38" xfId="0" applyNumberFormat="1" applyFont="1" applyFill="1" applyBorder="1" applyAlignment="1">
      <alignment horizontal="center" vertical="center"/>
    </xf>
    <xf numFmtId="2" fontId="1" fillId="3" borderId="20" xfId="0" applyNumberFormat="1" applyFont="1" applyFill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0" fontId="16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/>
    <xf numFmtId="0" fontId="15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3" fillId="6" borderId="0" xfId="0" applyFont="1" applyFill="1"/>
    <xf numFmtId="0" fontId="3" fillId="0" borderId="0" xfId="0" applyFont="1"/>
    <xf numFmtId="0" fontId="19" fillId="3" borderId="0" xfId="0" applyFont="1" applyFill="1" applyBorder="1" applyAlignment="1" applyProtection="1">
      <alignment vertical="center"/>
    </xf>
    <xf numFmtId="1" fontId="20" fillId="3" borderId="0" xfId="0" applyNumberFormat="1" applyFont="1" applyFill="1" applyBorder="1" applyAlignment="1">
      <alignment vertical="center" wrapText="1"/>
    </xf>
    <xf numFmtId="0" fontId="13" fillId="3" borderId="45" xfId="0" applyFont="1" applyFill="1" applyBorder="1" applyAlignment="1">
      <alignment horizontal="left"/>
    </xf>
    <xf numFmtId="2" fontId="13" fillId="3" borderId="45" xfId="0" applyNumberFormat="1" applyFont="1" applyFill="1" applyBorder="1" applyAlignment="1">
      <alignment horizontal="center"/>
    </xf>
    <xf numFmtId="0" fontId="12" fillId="3" borderId="0" xfId="0" applyFont="1" applyFill="1"/>
    <xf numFmtId="0" fontId="11" fillId="3" borderId="0" xfId="0" applyFont="1" applyFill="1"/>
    <xf numFmtId="0" fontId="3" fillId="3" borderId="0" xfId="0" applyFont="1" applyFill="1" applyAlignment="1" applyProtection="1">
      <alignment horizontal="right" vertical="center"/>
    </xf>
    <xf numFmtId="0" fontId="0" fillId="6" borderId="0" xfId="0" applyFill="1" applyBorder="1" applyAlignment="1" applyProtection="1">
      <alignment horizontal="center" vertical="center"/>
    </xf>
    <xf numFmtId="0" fontId="10" fillId="2" borderId="0" xfId="1" applyFont="1" applyFill="1" applyBorder="1" applyAlignment="1" applyProtection="1">
      <alignment horizontal="center" vertical="center"/>
    </xf>
    <xf numFmtId="0" fontId="1" fillId="10" borderId="0" xfId="0" applyFont="1" applyFill="1" applyBorder="1" applyAlignment="1" applyProtection="1">
      <alignment horizontal="right" vertical="center"/>
    </xf>
    <xf numFmtId="1" fontId="5" fillId="10" borderId="14" xfId="0" applyNumberFormat="1" applyFont="1" applyFill="1" applyBorder="1" applyAlignment="1" applyProtection="1">
      <alignment horizontal="center" vertical="center"/>
    </xf>
    <xf numFmtId="0" fontId="0" fillId="10" borderId="14" xfId="0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1" fontId="1" fillId="2" borderId="0" xfId="0" applyNumberFormat="1" applyFont="1" applyFill="1" applyBorder="1" applyAlignment="1" applyProtection="1">
      <alignment horizontal="right" vertical="center"/>
    </xf>
    <xf numFmtId="0" fontId="0" fillId="3" borderId="0" xfId="0" applyFill="1" applyBorder="1"/>
    <xf numFmtId="0" fontId="0" fillId="0" borderId="0" xfId="0" applyBorder="1"/>
    <xf numFmtId="0" fontId="13" fillId="3" borderId="0" xfId="0" applyFont="1" applyFill="1" applyBorder="1" applyAlignment="1">
      <alignment horizontal="center" vertical="center" wrapText="1"/>
    </xf>
    <xf numFmtId="164" fontId="13" fillId="3" borderId="0" xfId="0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 vertical="center"/>
    </xf>
    <xf numFmtId="0" fontId="26" fillId="2" borderId="0" xfId="0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0" fontId="5" fillId="10" borderId="37" xfId="0" applyFont="1" applyFill="1" applyBorder="1" applyAlignment="1" applyProtection="1">
      <alignment horizontal="center" vertical="center"/>
    </xf>
    <xf numFmtId="0" fontId="5" fillId="10" borderId="38" xfId="0" applyFont="1" applyFill="1" applyBorder="1" applyAlignment="1" applyProtection="1">
      <alignment horizontal="center" vertical="center"/>
    </xf>
    <xf numFmtId="0" fontId="5" fillId="10" borderId="39" xfId="0" applyFont="1" applyFill="1" applyBorder="1" applyAlignment="1" applyProtection="1">
      <alignment horizontal="center" vertical="center"/>
    </xf>
    <xf numFmtId="0" fontId="5" fillId="10" borderId="21" xfId="0" applyFont="1" applyFill="1" applyBorder="1" applyAlignment="1" applyProtection="1">
      <alignment horizontal="center" vertical="center"/>
    </xf>
    <xf numFmtId="0" fontId="5" fillId="10" borderId="34" xfId="0" applyFont="1" applyFill="1" applyBorder="1" applyAlignment="1" applyProtection="1">
      <alignment horizontal="center" vertical="center"/>
    </xf>
    <xf numFmtId="0" fontId="5" fillId="10" borderId="35" xfId="0" applyFont="1" applyFill="1" applyBorder="1" applyAlignment="1" applyProtection="1">
      <alignment horizontal="center" vertical="center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horizontal="center" vertical="center"/>
    </xf>
    <xf numFmtId="2" fontId="5" fillId="10" borderId="32" xfId="0" applyNumberFormat="1" applyFont="1" applyFill="1" applyBorder="1" applyAlignment="1" applyProtection="1">
      <alignment horizontal="center" vertical="center"/>
    </xf>
    <xf numFmtId="2" fontId="5" fillId="10" borderId="27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1" fontId="5" fillId="10" borderId="37" xfId="0" applyNumberFormat="1" applyFont="1" applyFill="1" applyBorder="1" applyAlignment="1" applyProtection="1">
      <alignment horizontal="center" vertical="center"/>
    </xf>
    <xf numFmtId="1" fontId="5" fillId="10" borderId="38" xfId="0" applyNumberFormat="1" applyFont="1" applyFill="1" applyBorder="1" applyAlignment="1" applyProtection="1">
      <alignment horizontal="center" vertical="center"/>
    </xf>
    <xf numFmtId="1" fontId="5" fillId="10" borderId="34" xfId="0" applyNumberFormat="1" applyFont="1" applyFill="1" applyBorder="1" applyAlignment="1" applyProtection="1">
      <alignment horizontal="center" vertical="center"/>
    </xf>
    <xf numFmtId="1" fontId="5" fillId="10" borderId="35" xfId="0" applyNumberFormat="1" applyFont="1" applyFill="1" applyBorder="1" applyAlignment="1" applyProtection="1">
      <alignment horizontal="center" vertical="center"/>
    </xf>
    <xf numFmtId="0" fontId="34" fillId="2" borderId="32" xfId="0" applyFont="1" applyFill="1" applyBorder="1" applyAlignment="1" applyProtection="1">
      <alignment horizontal="center" vertical="center"/>
    </xf>
    <xf numFmtId="0" fontId="34" fillId="2" borderId="27" xfId="0" applyFont="1" applyFill="1" applyBorder="1" applyAlignment="1" applyProtection="1">
      <alignment horizontal="center" vertical="center"/>
    </xf>
    <xf numFmtId="1" fontId="5" fillId="2" borderId="32" xfId="0" applyNumberFormat="1" applyFont="1" applyFill="1" applyBorder="1" applyAlignment="1" applyProtection="1">
      <alignment horizontal="center" vertical="center"/>
    </xf>
    <xf numFmtId="1" fontId="5" fillId="2" borderId="27" xfId="0" applyNumberFormat="1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horizontal="center" vertical="center"/>
    </xf>
    <xf numFmtId="9" fontId="5" fillId="9" borderId="5" xfId="0" applyNumberFormat="1" applyFont="1" applyFill="1" applyBorder="1" applyAlignment="1" applyProtection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</xf>
    <xf numFmtId="0" fontId="13" fillId="7" borderId="47" xfId="0" applyFont="1" applyFill="1" applyBorder="1" applyAlignment="1" applyProtection="1">
      <alignment horizontal="left" wrapText="1"/>
    </xf>
    <xf numFmtId="0" fontId="13" fillId="7" borderId="48" xfId="0" applyFont="1" applyFill="1" applyBorder="1" applyAlignment="1" applyProtection="1">
      <alignment horizontal="left" wrapText="1"/>
    </xf>
    <xf numFmtId="0" fontId="13" fillId="7" borderId="49" xfId="0" applyFont="1" applyFill="1" applyBorder="1" applyAlignment="1" applyProtection="1">
      <alignment horizontal="left" wrapText="1"/>
    </xf>
    <xf numFmtId="0" fontId="13" fillId="7" borderId="50" xfId="0" applyFont="1" applyFill="1" applyBorder="1" applyAlignment="1" applyProtection="1">
      <alignment horizontal="left" wrapText="1"/>
    </xf>
    <xf numFmtId="0" fontId="13" fillId="7" borderId="51" xfId="0" applyFont="1" applyFill="1" applyBorder="1" applyAlignment="1" applyProtection="1">
      <alignment horizontal="left" wrapText="1"/>
    </xf>
    <xf numFmtId="0" fontId="13" fillId="7" borderId="52" xfId="0" applyFont="1" applyFill="1" applyBorder="1" applyAlignment="1" applyProtection="1">
      <alignment horizontal="left" wrapText="1"/>
    </xf>
    <xf numFmtId="0" fontId="5" fillId="7" borderId="47" xfId="0" applyFont="1" applyFill="1" applyBorder="1" applyAlignment="1" applyProtection="1">
      <alignment horizontal="center" vertical="center"/>
    </xf>
    <xf numFmtId="0" fontId="5" fillId="7" borderId="48" xfId="0" applyFont="1" applyFill="1" applyBorder="1" applyAlignment="1" applyProtection="1">
      <alignment horizontal="center" vertical="center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 vertical="center" wrapText="1"/>
    </xf>
    <xf numFmtId="0" fontId="5" fillId="8" borderId="49" xfId="0" applyFont="1" applyFill="1" applyBorder="1" applyAlignment="1" applyProtection="1">
      <alignment horizontal="center" vertical="center" wrapText="1"/>
    </xf>
    <xf numFmtId="0" fontId="5" fillId="8" borderId="55" xfId="0" applyFont="1" applyFill="1" applyBorder="1" applyAlignment="1" applyProtection="1">
      <alignment horizontal="center" vertical="center" wrapText="1"/>
    </xf>
    <xf numFmtId="0" fontId="5" fillId="7" borderId="54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9" fontId="5" fillId="8" borderId="5" xfId="0" applyNumberFormat="1" applyFont="1" applyFill="1" applyBorder="1" applyAlignment="1" applyProtection="1">
      <alignment horizontal="center" vertical="center"/>
    </xf>
    <xf numFmtId="0" fontId="5" fillId="8" borderId="5" xfId="0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8" borderId="32" xfId="0" applyFont="1" applyFill="1" applyBorder="1" applyAlignment="1" applyProtection="1">
      <alignment horizontal="center" vertical="center"/>
    </xf>
    <xf numFmtId="9" fontId="5" fillId="8" borderId="5" xfId="0" applyNumberFormat="1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/>
    </xf>
    <xf numFmtId="1" fontId="13" fillId="3" borderId="20" xfId="0" applyNumberFormat="1" applyFont="1" applyFill="1" applyBorder="1" applyAlignment="1">
      <alignment horizontal="center" vertical="center"/>
    </xf>
    <xf numFmtId="1" fontId="13" fillId="3" borderId="22" xfId="0" applyNumberFormat="1" applyFont="1" applyFill="1" applyBorder="1" applyAlignment="1">
      <alignment horizontal="center" vertical="center"/>
    </xf>
    <xf numFmtId="1" fontId="13" fillId="3" borderId="0" xfId="0" applyNumberFormat="1" applyFont="1" applyFill="1" applyBorder="1" applyAlignment="1">
      <alignment horizontal="center" vertical="center"/>
    </xf>
    <xf numFmtId="0" fontId="7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8" fillId="3" borderId="46" xfId="0" applyNumberFormat="1" applyFont="1" applyFill="1" applyBorder="1" applyAlignment="1" applyProtection="1">
      <alignment horizontal="left" vertical="center"/>
    </xf>
    <xf numFmtId="0" fontId="7" fillId="3" borderId="0" xfId="0" applyFont="1" applyFill="1" applyAlignment="1">
      <alignment horizontal="left"/>
    </xf>
    <xf numFmtId="0" fontId="5" fillId="3" borderId="0" xfId="0" applyFont="1" applyFill="1" applyAlignment="1" applyProtection="1">
      <alignment horizontal="left" vertical="center" wrapText="1"/>
    </xf>
    <xf numFmtId="0" fontId="5" fillId="10" borderId="37" xfId="0" applyFont="1" applyFill="1" applyBorder="1" applyAlignment="1" applyProtection="1">
      <alignment horizontal="center" vertical="center" wrapText="1"/>
    </xf>
    <xf numFmtId="0" fontId="5" fillId="10" borderId="38" xfId="0" applyFont="1" applyFill="1" applyBorder="1" applyAlignment="1" applyProtection="1">
      <alignment horizontal="center" vertical="center" wrapText="1"/>
    </xf>
    <xf numFmtId="0" fontId="5" fillId="10" borderId="39" xfId="0" applyFont="1" applyFill="1" applyBorder="1" applyAlignment="1" applyProtection="1">
      <alignment horizontal="center" vertical="center" wrapText="1"/>
    </xf>
    <xf numFmtId="0" fontId="5" fillId="10" borderId="21" xfId="0" applyFont="1" applyFill="1" applyBorder="1" applyAlignment="1" applyProtection="1">
      <alignment horizontal="center" vertical="center" wrapText="1"/>
    </xf>
    <xf numFmtId="0" fontId="5" fillId="10" borderId="34" xfId="0" applyFont="1" applyFill="1" applyBorder="1" applyAlignment="1" applyProtection="1">
      <alignment horizontal="center" vertical="center" wrapText="1"/>
    </xf>
    <xf numFmtId="0" fontId="5" fillId="10" borderId="35" xfId="0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 wrapText="1"/>
    </xf>
    <xf numFmtId="0" fontId="19" fillId="3" borderId="45" xfId="0" applyFont="1" applyFill="1" applyBorder="1" applyAlignment="1" applyProtection="1">
      <alignment horizontal="center" vertical="center" wrapText="1"/>
    </xf>
    <xf numFmtId="0" fontId="19" fillId="3" borderId="38" xfId="0" applyFont="1" applyFill="1" applyBorder="1" applyAlignment="1" applyProtection="1">
      <alignment horizontal="center" vertical="center" wrapText="1"/>
    </xf>
    <xf numFmtId="0" fontId="19" fillId="3" borderId="39" xfId="0" applyFont="1" applyFill="1" applyBorder="1" applyAlignment="1" applyProtection="1">
      <alignment horizontal="center" vertical="center" wrapText="1"/>
    </xf>
    <xf numFmtId="0" fontId="19" fillId="3" borderId="0" xfId="0" applyFont="1" applyFill="1" applyBorder="1" applyAlignment="1" applyProtection="1">
      <alignment horizontal="center" vertical="center" wrapText="1"/>
    </xf>
    <xf numFmtId="0" fontId="19" fillId="3" borderId="21" xfId="0" applyFont="1" applyFill="1" applyBorder="1" applyAlignment="1" applyProtection="1">
      <alignment horizontal="center" vertical="center" wrapText="1"/>
    </xf>
    <xf numFmtId="0" fontId="19" fillId="3" borderId="34" xfId="0" applyFont="1" applyFill="1" applyBorder="1" applyAlignment="1" applyProtection="1">
      <alignment horizontal="center" vertical="center" wrapText="1"/>
    </xf>
    <xf numFmtId="0" fontId="19" fillId="3" borderId="46" xfId="0" applyFont="1" applyFill="1" applyBorder="1" applyAlignment="1" applyProtection="1">
      <alignment horizontal="center" vertical="center" wrapText="1"/>
    </xf>
    <xf numFmtId="0" fontId="19" fillId="3" borderId="35" xfId="0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/>
    </xf>
    <xf numFmtId="0" fontId="19" fillId="3" borderId="45" xfId="0" applyFont="1" applyFill="1" applyBorder="1" applyAlignment="1" applyProtection="1">
      <alignment horizontal="center" vertical="center"/>
    </xf>
    <xf numFmtId="0" fontId="19" fillId="3" borderId="38" xfId="0" applyFont="1" applyFill="1" applyBorder="1" applyAlignment="1" applyProtection="1">
      <alignment horizontal="center" vertical="center"/>
    </xf>
    <xf numFmtId="0" fontId="19" fillId="3" borderId="34" xfId="0" applyFont="1" applyFill="1" applyBorder="1" applyAlignment="1" applyProtection="1">
      <alignment horizontal="center" vertical="center"/>
    </xf>
    <xf numFmtId="0" fontId="19" fillId="3" borderId="46" xfId="0" applyFont="1" applyFill="1" applyBorder="1" applyAlignment="1" applyProtection="1">
      <alignment horizontal="center" vertical="center"/>
    </xf>
    <xf numFmtId="0" fontId="19" fillId="3" borderId="35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left" vertical="center" wrapText="1"/>
    </xf>
    <xf numFmtId="1" fontId="14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2" fontId="14" fillId="6" borderId="0" xfId="0" applyNumberFormat="1" applyFont="1" applyFill="1" applyBorder="1" applyAlignment="1">
      <alignment horizontal="center" vertical="center" wrapText="1"/>
    </xf>
    <xf numFmtId="2" fontId="13" fillId="3" borderId="20" xfId="0" applyNumberFormat="1" applyFont="1" applyFill="1" applyBorder="1" applyAlignment="1" applyProtection="1">
      <alignment horizontal="center" vertical="center" wrapText="1"/>
    </xf>
    <xf numFmtId="2" fontId="13" fillId="3" borderId="22" xfId="0" applyNumberFormat="1" applyFont="1" applyFill="1" applyBorder="1" applyAlignment="1" applyProtection="1">
      <alignment horizontal="center" vertical="center" wrapText="1"/>
    </xf>
    <xf numFmtId="0" fontId="3" fillId="6" borderId="39" xfId="0" applyFont="1" applyFill="1" applyBorder="1" applyAlignment="1" applyProtection="1">
      <alignment horizontal="center" vertical="center" wrapText="1"/>
    </xf>
    <xf numFmtId="0" fontId="3" fillId="6" borderId="0" xfId="0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 vertical="center" wrapText="1"/>
    </xf>
    <xf numFmtId="0" fontId="13" fillId="6" borderId="37" xfId="0" applyFont="1" applyFill="1" applyBorder="1" applyAlignment="1" applyProtection="1">
      <alignment horizontal="center" vertical="center" wrapText="1"/>
    </xf>
    <xf numFmtId="0" fontId="13" fillId="6" borderId="38" xfId="0" applyFont="1" applyFill="1" applyBorder="1" applyAlignment="1" applyProtection="1">
      <alignment horizontal="center" vertical="center" wrapText="1"/>
    </xf>
    <xf numFmtId="0" fontId="13" fillId="6" borderId="34" xfId="0" applyFont="1" applyFill="1" applyBorder="1" applyAlignment="1" applyProtection="1">
      <alignment horizontal="center" vertical="center" wrapText="1"/>
    </xf>
    <xf numFmtId="0" fontId="13" fillId="6" borderId="35" xfId="0" applyFont="1" applyFill="1" applyBorder="1" applyAlignment="1" applyProtection="1">
      <alignment horizontal="center" vertical="center" wrapText="1"/>
    </xf>
    <xf numFmtId="2" fontId="13" fillId="3" borderId="37" xfId="0" applyNumberFormat="1" applyFont="1" applyFill="1" applyBorder="1" applyAlignment="1" applyProtection="1">
      <alignment horizontal="center" vertical="center" wrapText="1"/>
    </xf>
    <xf numFmtId="2" fontId="13" fillId="3" borderId="34" xfId="0" applyNumberFormat="1" applyFont="1" applyFill="1" applyBorder="1" applyAlignment="1" applyProtection="1">
      <alignment horizontal="center" vertical="center" wrapText="1"/>
    </xf>
    <xf numFmtId="0" fontId="3" fillId="3" borderId="45" xfId="0" applyFont="1" applyFill="1" applyBorder="1" applyAlignment="1" applyProtection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13" fillId="3" borderId="32" xfId="0" applyFont="1" applyFill="1" applyBorder="1" applyAlignment="1">
      <alignment horizontal="left" vertical="center"/>
    </xf>
    <xf numFmtId="0" fontId="13" fillId="3" borderId="36" xfId="0" applyFont="1" applyFill="1" applyBorder="1" applyAlignment="1">
      <alignment horizontal="left" vertical="center"/>
    </xf>
    <xf numFmtId="0" fontId="13" fillId="3" borderId="27" xfId="0" applyFont="1" applyFill="1" applyBorder="1" applyAlignment="1">
      <alignment horizontal="left" vertical="center"/>
    </xf>
    <xf numFmtId="0" fontId="13" fillId="3" borderId="32" xfId="0" applyFont="1" applyFill="1" applyBorder="1" applyAlignment="1">
      <alignment horizontal="left"/>
    </xf>
    <xf numFmtId="0" fontId="13" fillId="3" borderId="36" xfId="0" applyFont="1" applyFill="1" applyBorder="1" applyAlignment="1">
      <alignment horizontal="left"/>
    </xf>
    <xf numFmtId="0" fontId="13" fillId="3" borderId="27" xfId="0" applyFont="1" applyFill="1" applyBorder="1" applyAlignment="1">
      <alignment horizontal="left"/>
    </xf>
    <xf numFmtId="0" fontId="13" fillId="3" borderId="37" xfId="0" applyFont="1" applyFill="1" applyBorder="1" applyAlignment="1">
      <alignment horizontal="left" vertical="center"/>
    </xf>
    <xf numFmtId="0" fontId="13" fillId="3" borderId="45" xfId="0" applyFont="1" applyFill="1" applyBorder="1" applyAlignment="1">
      <alignment horizontal="left" vertical="center"/>
    </xf>
    <xf numFmtId="0" fontId="13" fillId="3" borderId="38" xfId="0" applyFont="1" applyFill="1" applyBorder="1" applyAlignment="1">
      <alignment horizontal="left" vertical="center"/>
    </xf>
    <xf numFmtId="0" fontId="13" fillId="3" borderId="45" xfId="0" applyFont="1" applyFill="1" applyBorder="1" applyAlignment="1">
      <alignment horizontal="left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46" xfId="0" applyNumberFormat="1" applyFill="1" applyBorder="1" applyAlignment="1">
      <alignment horizontal="center"/>
    </xf>
    <xf numFmtId="0" fontId="13" fillId="3" borderId="32" xfId="0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4" fillId="2" borderId="13" xfId="1" applyFont="1" applyFill="1" applyBorder="1" applyAlignment="1" applyProtection="1">
      <alignment horizontal="center" vertical="center"/>
    </xf>
    <xf numFmtId="0" fontId="14" fillId="2" borderId="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left" vertical="center"/>
      <protection locked="0"/>
    </xf>
    <xf numFmtId="0" fontId="11" fillId="10" borderId="0" xfId="1" applyFont="1" applyFill="1" applyBorder="1" applyAlignment="1" applyProtection="1">
      <alignment horizontal="left" vertical="center"/>
    </xf>
    <xf numFmtId="0" fontId="11" fillId="2" borderId="0" xfId="1" applyNumberFormat="1" applyFont="1" applyFill="1" applyBorder="1" applyAlignment="1" applyProtection="1">
      <alignment horizontal="left" vertical="center"/>
    </xf>
    <xf numFmtId="0" fontId="9" fillId="6" borderId="0" xfId="1" applyFont="1" applyFill="1" applyBorder="1" applyAlignment="1" applyProtection="1">
      <alignment horizontal="center" vertical="center"/>
    </xf>
    <xf numFmtId="0" fontId="2" fillId="6" borderId="0" xfId="1" applyFont="1" applyFill="1" applyBorder="1" applyAlignment="1" applyProtection="1">
      <alignment horizontal="center" vertical="center"/>
    </xf>
    <xf numFmtId="0" fontId="2" fillId="2" borderId="15" xfId="1" applyFont="1" applyFill="1" applyBorder="1" applyAlignment="1" applyProtection="1">
      <alignment horizontal="center" vertical="center"/>
    </xf>
    <xf numFmtId="0" fontId="2" fillId="2" borderId="44" xfId="1" applyFont="1" applyFill="1" applyBorder="1" applyAlignment="1" applyProtection="1">
      <alignment horizontal="center" vertical="center"/>
    </xf>
    <xf numFmtId="0" fontId="5" fillId="4" borderId="10" xfId="1" applyFont="1" applyFill="1" applyBorder="1" applyAlignment="1" applyProtection="1">
      <alignment horizontal="center" vertical="center"/>
    </xf>
    <xf numFmtId="0" fontId="5" fillId="4" borderId="13" xfId="1" applyFont="1" applyFill="1" applyBorder="1" applyAlignment="1" applyProtection="1">
      <alignment horizontal="center" vertical="center"/>
    </xf>
    <xf numFmtId="0" fontId="5" fillId="4" borderId="42" xfId="1" applyFont="1" applyFill="1" applyBorder="1" applyAlignment="1" applyProtection="1">
      <alignment horizontal="center" vertical="center"/>
    </xf>
    <xf numFmtId="0" fontId="5" fillId="4" borderId="8" xfId="1" applyFont="1" applyFill="1" applyBorder="1" applyAlignment="1" applyProtection="1">
      <alignment horizontal="center" vertical="center"/>
    </xf>
    <xf numFmtId="0" fontId="5" fillId="4" borderId="4" xfId="1" applyFont="1" applyFill="1" applyBorder="1" applyAlignment="1" applyProtection="1">
      <alignment horizontal="center" vertical="center"/>
    </xf>
    <xf numFmtId="0" fontId="5" fillId="4" borderId="25" xfId="1" applyFont="1" applyFill="1" applyBorder="1" applyAlignment="1" applyProtection="1">
      <alignment horizontal="center" vertical="center"/>
    </xf>
    <xf numFmtId="0" fontId="5" fillId="4" borderId="30" xfId="1" applyFont="1" applyFill="1" applyBorder="1" applyAlignment="1" applyProtection="1">
      <alignment horizontal="center" vertical="center"/>
    </xf>
    <xf numFmtId="2" fontId="1" fillId="10" borderId="0" xfId="0" applyNumberFormat="1" applyFont="1" applyFill="1" applyBorder="1" applyAlignment="1" applyProtection="1">
      <alignment horizontal="right" vertical="center"/>
    </xf>
    <xf numFmtId="1" fontId="5" fillId="2" borderId="37" xfId="1" applyNumberFormat="1" applyFont="1" applyFill="1" applyBorder="1" applyAlignment="1" applyProtection="1">
      <alignment horizontal="center" vertical="center"/>
    </xf>
    <xf numFmtId="1" fontId="5" fillId="2" borderId="38" xfId="1" applyNumberFormat="1" applyFont="1" applyFill="1" applyBorder="1" applyAlignment="1" applyProtection="1">
      <alignment horizontal="center" vertical="center"/>
    </xf>
    <xf numFmtId="1" fontId="5" fillId="2" borderId="34" xfId="1" applyNumberFormat="1" applyFont="1" applyFill="1" applyBorder="1" applyAlignment="1" applyProtection="1">
      <alignment horizontal="center" vertical="center"/>
    </xf>
    <xf numFmtId="1" fontId="5" fillId="2" borderId="35" xfId="1" applyNumberFormat="1" applyFont="1" applyFill="1" applyBorder="1" applyAlignment="1" applyProtection="1">
      <alignment horizontal="center" vertical="center"/>
    </xf>
    <xf numFmtId="1" fontId="1" fillId="2" borderId="0" xfId="1" applyNumberFormat="1" applyFont="1" applyFill="1" applyBorder="1" applyAlignment="1" applyProtection="1">
      <alignment horizontal="right" vertical="center"/>
    </xf>
    <xf numFmtId="1" fontId="1" fillId="2" borderId="21" xfId="1" applyNumberFormat="1" applyFont="1" applyFill="1" applyBorder="1" applyAlignment="1" applyProtection="1">
      <alignment horizontal="right" vertical="center"/>
    </xf>
    <xf numFmtId="2" fontId="5" fillId="2" borderId="37" xfId="1" applyNumberFormat="1" applyFont="1" applyFill="1" applyBorder="1" applyAlignment="1" applyProtection="1">
      <alignment horizontal="center" vertical="center"/>
    </xf>
    <xf numFmtId="2" fontId="5" fillId="2" borderId="38" xfId="1" applyNumberFormat="1" applyFont="1" applyFill="1" applyBorder="1" applyAlignment="1" applyProtection="1">
      <alignment horizontal="center" vertical="center"/>
    </xf>
    <xf numFmtId="2" fontId="5" fillId="2" borderId="34" xfId="1" applyNumberFormat="1" applyFont="1" applyFill="1" applyBorder="1" applyAlignment="1" applyProtection="1">
      <alignment horizontal="center" vertical="center"/>
    </xf>
    <xf numFmtId="2" fontId="5" fillId="2" borderId="35" xfId="1" applyNumberFormat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6" fillId="2" borderId="21" xfId="1" applyFont="1" applyFill="1" applyBorder="1" applyAlignment="1" applyProtection="1">
      <alignment horizontal="right" vertical="center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6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3" fillId="3" borderId="0" xfId="1" applyFont="1" applyFill="1" applyAlignment="1" applyProtection="1">
      <alignment horizontal="left" vertical="center" wrapText="1"/>
    </xf>
    <xf numFmtId="2" fontId="14" fillId="6" borderId="0" xfId="1" applyNumberFormat="1" applyFont="1" applyFill="1" applyBorder="1" applyAlignment="1">
      <alignment horizontal="center" vertical="center" wrapText="1"/>
    </xf>
    <xf numFmtId="2" fontId="3" fillId="3" borderId="20" xfId="1" applyNumberFormat="1" applyFont="1" applyFill="1" applyBorder="1" applyAlignment="1" applyProtection="1">
      <alignment horizontal="center" vertical="center" wrapText="1"/>
    </xf>
    <xf numFmtId="2" fontId="3" fillId="3" borderId="22" xfId="1" applyNumberFormat="1" applyFont="1" applyFill="1" applyBorder="1" applyAlignment="1" applyProtection="1">
      <alignment horizontal="center" vertical="center" wrapText="1"/>
    </xf>
    <xf numFmtId="0" fontId="5" fillId="3" borderId="0" xfId="1" applyFont="1" applyFill="1" applyAlignment="1" applyProtection="1">
      <alignment horizontal="left" vertical="center" wrapText="1"/>
    </xf>
    <xf numFmtId="0" fontId="5" fillId="10" borderId="37" xfId="1" applyFont="1" applyFill="1" applyBorder="1" applyAlignment="1" applyProtection="1">
      <alignment horizontal="center" vertical="center" wrapText="1"/>
    </xf>
    <xf numFmtId="0" fontId="5" fillId="10" borderId="38" xfId="1" applyFont="1" applyFill="1" applyBorder="1" applyAlignment="1" applyProtection="1">
      <alignment horizontal="center" vertical="center" wrapText="1"/>
    </xf>
    <xf numFmtId="0" fontId="5" fillId="10" borderId="39" xfId="1" applyFont="1" applyFill="1" applyBorder="1" applyAlignment="1" applyProtection="1">
      <alignment horizontal="center" vertical="center" wrapText="1"/>
    </xf>
    <xf numFmtId="0" fontId="5" fillId="10" borderId="21" xfId="1" applyFont="1" applyFill="1" applyBorder="1" applyAlignment="1" applyProtection="1">
      <alignment horizontal="center" vertical="center" wrapText="1"/>
    </xf>
    <xf numFmtId="0" fontId="5" fillId="10" borderId="34" xfId="1" applyFont="1" applyFill="1" applyBorder="1" applyAlignment="1" applyProtection="1">
      <alignment horizontal="center" vertical="center" wrapText="1"/>
    </xf>
    <xf numFmtId="0" fontId="5" fillId="10" borderId="35" xfId="1" applyFont="1" applyFill="1" applyBorder="1" applyAlignment="1" applyProtection="1">
      <alignment horizontal="center" vertical="center" wrapText="1"/>
    </xf>
    <xf numFmtId="164" fontId="19" fillId="3" borderId="37" xfId="1" applyNumberFormat="1" applyFont="1" applyFill="1" applyBorder="1" applyAlignment="1" applyProtection="1">
      <alignment horizontal="center" vertical="center" wrapText="1"/>
    </xf>
    <xf numFmtId="164" fontId="19" fillId="3" borderId="45" xfId="1" applyNumberFormat="1" applyFont="1" applyFill="1" applyBorder="1" applyAlignment="1" applyProtection="1">
      <alignment horizontal="center" vertical="center" wrapText="1"/>
    </xf>
    <xf numFmtId="164" fontId="19" fillId="3" borderId="38" xfId="1" applyNumberFormat="1" applyFont="1" applyFill="1" applyBorder="1" applyAlignment="1" applyProtection="1">
      <alignment horizontal="center" vertical="center" wrapText="1"/>
    </xf>
    <xf numFmtId="164" fontId="19" fillId="3" borderId="39" xfId="1" applyNumberFormat="1" applyFont="1" applyFill="1" applyBorder="1" applyAlignment="1" applyProtection="1">
      <alignment horizontal="center" vertical="center" wrapText="1"/>
    </xf>
    <xf numFmtId="164" fontId="19" fillId="3" borderId="0" xfId="1" applyNumberFormat="1" applyFont="1" applyFill="1" applyBorder="1" applyAlignment="1" applyProtection="1">
      <alignment horizontal="center" vertical="center" wrapText="1"/>
    </xf>
    <xf numFmtId="164" fontId="19" fillId="3" borderId="21" xfId="1" applyNumberFormat="1" applyFont="1" applyFill="1" applyBorder="1" applyAlignment="1" applyProtection="1">
      <alignment horizontal="center" vertical="center" wrapText="1"/>
    </xf>
    <xf numFmtId="164" fontId="19" fillId="3" borderId="34" xfId="1" applyNumberFormat="1" applyFont="1" applyFill="1" applyBorder="1" applyAlignment="1" applyProtection="1">
      <alignment horizontal="center" vertical="center" wrapText="1"/>
    </xf>
    <xf numFmtId="164" fontId="19" fillId="3" borderId="46" xfId="1" applyNumberFormat="1" applyFont="1" applyFill="1" applyBorder="1" applyAlignment="1" applyProtection="1">
      <alignment horizontal="center" vertical="center" wrapText="1"/>
    </xf>
    <xf numFmtId="164" fontId="19" fillId="3" borderId="35" xfId="1" applyNumberFormat="1" applyFont="1" applyFill="1" applyBorder="1" applyAlignment="1" applyProtection="1">
      <alignment horizontal="center" vertical="center" wrapText="1"/>
    </xf>
    <xf numFmtId="0" fontId="19" fillId="3" borderId="37" xfId="1" applyFont="1" applyFill="1" applyBorder="1" applyAlignment="1" applyProtection="1">
      <alignment horizontal="center" vertical="center"/>
    </xf>
    <xf numFmtId="0" fontId="19" fillId="3" borderId="45" xfId="1" applyFont="1" applyFill="1" applyBorder="1" applyAlignment="1" applyProtection="1">
      <alignment horizontal="center" vertical="center"/>
    </xf>
    <xf numFmtId="0" fontId="19" fillId="3" borderId="38" xfId="1" applyFont="1" applyFill="1" applyBorder="1" applyAlignment="1" applyProtection="1">
      <alignment horizontal="center" vertical="center"/>
    </xf>
    <xf numFmtId="0" fontId="19" fillId="3" borderId="34" xfId="1" applyFont="1" applyFill="1" applyBorder="1" applyAlignment="1" applyProtection="1">
      <alignment horizontal="center" vertical="center"/>
    </xf>
    <xf numFmtId="0" fontId="19" fillId="3" borderId="46" xfId="1" applyFont="1" applyFill="1" applyBorder="1" applyAlignment="1" applyProtection="1">
      <alignment horizontal="center" vertical="center"/>
    </xf>
    <xf numFmtId="0" fontId="19" fillId="3" borderId="35" xfId="1" applyFont="1" applyFill="1" applyBorder="1" applyAlignment="1" applyProtection="1">
      <alignment horizontal="center" vertical="center"/>
    </xf>
    <xf numFmtId="0" fontId="3" fillId="3" borderId="4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right"/>
    </xf>
    <xf numFmtId="14" fontId="8" fillId="3" borderId="0" xfId="1" applyNumberFormat="1" applyFill="1" applyAlignment="1">
      <alignment horizontal="left"/>
    </xf>
    <xf numFmtId="0" fontId="8" fillId="3" borderId="0" xfId="1" applyFill="1" applyAlignment="1">
      <alignment horizontal="left"/>
    </xf>
    <xf numFmtId="164" fontId="8" fillId="3" borderId="46" xfId="1" applyNumberFormat="1" applyFill="1" applyBorder="1" applyAlignment="1">
      <alignment horizontal="center"/>
    </xf>
    <xf numFmtId="1" fontId="13" fillId="3" borderId="37" xfId="0" applyNumberFormat="1" applyFont="1" applyFill="1" applyBorder="1" applyAlignment="1" applyProtection="1">
      <alignment horizontal="center" vertical="center" wrapText="1"/>
    </xf>
    <xf numFmtId="1" fontId="13" fillId="3" borderId="38" xfId="0" applyNumberFormat="1" applyFont="1" applyFill="1" applyBorder="1" applyAlignment="1" applyProtection="1">
      <alignment horizontal="center" vertical="center" wrapText="1"/>
    </xf>
    <xf numFmtId="1" fontId="13" fillId="3" borderId="34" xfId="0" applyNumberFormat="1" applyFont="1" applyFill="1" applyBorder="1" applyAlignment="1" applyProtection="1">
      <alignment horizontal="center" vertical="center" wrapText="1"/>
    </xf>
    <xf numFmtId="1" fontId="13" fillId="3" borderId="35" xfId="0" applyNumberFormat="1" applyFont="1" applyFill="1" applyBorder="1" applyAlignment="1" applyProtection="1">
      <alignment horizontal="center" vertical="center" wrapText="1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workbookViewId="0"/>
  </sheetViews>
  <sheetFormatPr baseColWidth="10" defaultColWidth="0" defaultRowHeight="12.75" customHeight="1" zeroHeight="1" x14ac:dyDescent="0.2"/>
  <cols>
    <col min="1" max="1" width="1.7109375" style="8" customWidth="1"/>
    <col min="2" max="2" width="4.28515625" style="8" customWidth="1"/>
    <col min="3" max="3" width="80.7109375" style="8" customWidth="1"/>
    <col min="4" max="4" width="1.7109375" style="8" customWidth="1"/>
    <col min="5" max="16384" width="0" style="8" hidden="1"/>
  </cols>
  <sheetData>
    <row r="1" spans="2:3" s="2" customFormat="1" ht="20.25" x14ac:dyDescent="0.2">
      <c r="B1" s="302" t="s">
        <v>12</v>
      </c>
      <c r="C1" s="302"/>
    </row>
    <row r="2" spans="2:3" s="2" customFormat="1" ht="20.25" x14ac:dyDescent="0.2">
      <c r="B2" s="303" t="s">
        <v>13</v>
      </c>
      <c r="C2" s="303"/>
    </row>
    <row r="3" spans="2:3" s="2" customFormat="1" ht="20.25" x14ac:dyDescent="0.2">
      <c r="B3" s="303" t="s">
        <v>14</v>
      </c>
      <c r="C3" s="303"/>
    </row>
    <row r="4" spans="2:3" s="2" customFormat="1" ht="6.75" customHeight="1" x14ac:dyDescent="0.2"/>
    <row r="5" spans="2:3" s="2" customFormat="1" ht="30" x14ac:dyDescent="0.2">
      <c r="B5" s="22" t="s">
        <v>15</v>
      </c>
      <c r="C5" s="23" t="s">
        <v>127</v>
      </c>
    </row>
    <row r="6" spans="2:3" s="2" customFormat="1" ht="30" x14ac:dyDescent="0.2">
      <c r="B6" s="22"/>
      <c r="C6" s="40" t="s">
        <v>126</v>
      </c>
    </row>
    <row r="7" spans="2:3" s="2" customFormat="1" ht="9" customHeight="1" x14ac:dyDescent="0.2">
      <c r="B7" s="22"/>
      <c r="C7" s="23"/>
    </row>
    <row r="8" spans="2:3" s="2" customFormat="1" ht="30" x14ac:dyDescent="0.2">
      <c r="B8" s="22" t="s">
        <v>16</v>
      </c>
      <c r="C8" s="23" t="s">
        <v>105</v>
      </c>
    </row>
    <row r="9" spans="2:3" s="2" customFormat="1" ht="8.25" customHeight="1" x14ac:dyDescent="0.2">
      <c r="B9" s="22"/>
      <c r="C9" s="23"/>
    </row>
    <row r="10" spans="2:3" s="2" customFormat="1" ht="31.5" customHeight="1" x14ac:dyDescent="0.2">
      <c r="B10" s="22" t="s">
        <v>17</v>
      </c>
      <c r="C10" s="41" t="s">
        <v>59</v>
      </c>
    </row>
    <row r="11" spans="2:3" s="2" customFormat="1" ht="15" customHeight="1" x14ac:dyDescent="0.2">
      <c r="B11" s="22"/>
      <c r="C11" s="41" t="s">
        <v>60</v>
      </c>
    </row>
    <row r="12" spans="2:3" s="2" customFormat="1" ht="22.5" customHeight="1" x14ac:dyDescent="0.2">
      <c r="B12" s="22"/>
      <c r="C12" s="41" t="s">
        <v>61</v>
      </c>
    </row>
    <row r="13" spans="2:3" s="2" customFormat="1" ht="60" x14ac:dyDescent="0.2">
      <c r="B13" s="22" t="s">
        <v>18</v>
      </c>
      <c r="C13" s="41" t="s">
        <v>123</v>
      </c>
    </row>
    <row r="14" spans="2:3" s="2" customFormat="1" ht="5.25" customHeight="1" x14ac:dyDescent="0.2">
      <c r="B14" s="22"/>
      <c r="C14" s="23"/>
    </row>
    <row r="15" spans="2:3" s="2" customFormat="1" ht="6" customHeight="1" x14ac:dyDescent="0.2">
      <c r="B15" s="22"/>
      <c r="C15" s="23"/>
    </row>
    <row r="16" spans="2:3" s="2" customFormat="1" ht="33" customHeight="1" x14ac:dyDescent="0.2">
      <c r="B16" s="22" t="s">
        <v>19</v>
      </c>
      <c r="C16" s="41" t="s">
        <v>62</v>
      </c>
    </row>
    <row r="17" spans="1:4" s="2" customFormat="1" ht="6.75" customHeight="1" x14ac:dyDescent="0.2">
      <c r="B17" s="22"/>
      <c r="C17" s="41"/>
    </row>
    <row r="18" spans="1:4" s="2" customFormat="1" ht="49.5" customHeight="1" x14ac:dyDescent="0.2">
      <c r="B18" s="22" t="s">
        <v>20</v>
      </c>
      <c r="C18" s="23" t="s">
        <v>124</v>
      </c>
    </row>
    <row r="19" spans="1:4" s="2" customFormat="1" ht="4.5" customHeight="1" x14ac:dyDescent="0.2">
      <c r="B19" s="22"/>
      <c r="C19" s="23"/>
    </row>
    <row r="20" spans="1:4" s="100" customFormat="1" ht="28.5" customHeight="1" x14ac:dyDescent="0.2">
      <c r="A20" s="306" t="s">
        <v>122</v>
      </c>
      <c r="B20" s="306"/>
      <c r="C20" s="305" t="s">
        <v>106</v>
      </c>
    </row>
    <row r="21" spans="1:4" s="100" customFormat="1" ht="78" customHeight="1" x14ac:dyDescent="0.2">
      <c r="C21" s="305"/>
    </row>
    <row r="22" spans="1:4" ht="10.5" customHeight="1" x14ac:dyDescent="0.2">
      <c r="A22" s="2"/>
      <c r="B22" s="22"/>
      <c r="C22" s="23"/>
      <c r="D22" s="23"/>
    </row>
    <row r="23" spans="1:4" ht="15.75" x14ac:dyDescent="0.2">
      <c r="A23" s="22"/>
      <c r="B23" s="304" t="s">
        <v>39</v>
      </c>
      <c r="C23" s="304"/>
      <c r="D23" s="23"/>
    </row>
    <row r="24" spans="1:4" ht="15.75" x14ac:dyDescent="0.2">
      <c r="A24" s="22"/>
      <c r="B24" s="304"/>
      <c r="C24" s="304"/>
      <c r="D24" s="23"/>
    </row>
    <row r="25" spans="1:4" ht="15" x14ac:dyDescent="0.2">
      <c r="A25" s="22"/>
      <c r="B25" s="31" t="s">
        <v>26</v>
      </c>
      <c r="C25" s="31" t="s">
        <v>32</v>
      </c>
      <c r="D25" s="23"/>
    </row>
    <row r="26" spans="1:4" ht="8.25" customHeight="1" x14ac:dyDescent="0.2">
      <c r="A26" s="22"/>
      <c r="B26" s="31"/>
      <c r="C26" s="31"/>
      <c r="D26" s="23"/>
    </row>
    <row r="27" spans="1:4" ht="15" x14ac:dyDescent="0.2">
      <c r="A27" s="22"/>
      <c r="B27" s="31" t="s">
        <v>27</v>
      </c>
      <c r="C27" s="31" t="s">
        <v>28</v>
      </c>
      <c r="D27" s="23"/>
    </row>
    <row r="28" spans="1:4" ht="6" customHeight="1" x14ac:dyDescent="0.2">
      <c r="A28" s="22"/>
      <c r="B28" s="31"/>
      <c r="C28" s="31"/>
      <c r="D28" s="23"/>
    </row>
    <row r="29" spans="1:4" ht="15.75" customHeight="1" x14ac:dyDescent="0.2">
      <c r="A29" s="22"/>
      <c r="B29" s="31" t="s">
        <v>29</v>
      </c>
      <c r="C29" s="31" t="s">
        <v>30</v>
      </c>
      <c r="D29" s="23"/>
    </row>
    <row r="30" spans="1:4" ht="15" x14ac:dyDescent="0.2">
      <c r="A30" s="22"/>
      <c r="B30" s="22"/>
      <c r="C30" s="23"/>
      <c r="D30" s="23"/>
    </row>
    <row r="31" spans="1:4" ht="15" hidden="1" x14ac:dyDescent="0.2">
      <c r="A31" s="22"/>
      <c r="B31" s="22"/>
      <c r="C31" s="23"/>
      <c r="D31" s="23"/>
    </row>
    <row r="32" spans="1:4" ht="15" hidden="1" x14ac:dyDescent="0.2">
      <c r="D32" s="23"/>
    </row>
    <row r="33" spans="4:4" ht="15" hidden="1" x14ac:dyDescent="0.2">
      <c r="D33" s="23"/>
    </row>
    <row r="34" spans="4:4" ht="15" hidden="1" x14ac:dyDescent="0.2">
      <c r="D34" s="23"/>
    </row>
    <row r="35" spans="4:4" ht="15" hidden="1" x14ac:dyDescent="0.2">
      <c r="D35" s="23"/>
    </row>
    <row r="36" spans="4:4" ht="15" hidden="1" x14ac:dyDescent="0.2">
      <c r="D36" s="23"/>
    </row>
    <row r="37" spans="4:4" ht="15" hidden="1" customHeight="1" x14ac:dyDescent="0.2">
      <c r="D37" s="23"/>
    </row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idden="1" x14ac:dyDescent="0.2"/>
    <row r="99" hidden="1" x14ac:dyDescent="0.2"/>
    <row r="100" hidden="1" x14ac:dyDescent="0.2"/>
    <row r="101" ht="12.75" hidden="1" customHeight="1" x14ac:dyDescent="0.2"/>
  </sheetData>
  <sheetProtection password="D124" sheet="1" objects="1" scenarios="1" selectLockedCells="1"/>
  <mergeCells count="7">
    <mergeCell ref="B1:C1"/>
    <mergeCell ref="B2:C2"/>
    <mergeCell ref="B3:C3"/>
    <mergeCell ref="B23:C23"/>
    <mergeCell ref="B24:C24"/>
    <mergeCell ref="C20:C21"/>
    <mergeCell ref="A20:B20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27"/>
  <sheetViews>
    <sheetView tabSelected="1" workbookViewId="0">
      <selection activeCell="C4" sqref="C4:O4"/>
    </sheetView>
  </sheetViews>
  <sheetFormatPr baseColWidth="10" defaultColWidth="0" defaultRowHeight="12.75" zeroHeight="1" x14ac:dyDescent="0.2"/>
  <cols>
    <col min="1" max="1" width="2.7109375" style="9" customWidth="1"/>
    <col min="2" max="2" width="17" style="8" customWidth="1"/>
    <col min="3" max="3" width="23.7109375" style="8" customWidth="1"/>
    <col min="4" max="4" width="11.5703125" style="8" customWidth="1"/>
    <col min="5" max="11" width="5.7109375" style="8" customWidth="1"/>
    <col min="12" max="12" width="7.7109375" style="8" customWidth="1"/>
    <col min="13" max="13" width="12.85546875" style="8" customWidth="1"/>
    <col min="14" max="14" width="12.140625" style="8" customWidth="1"/>
    <col min="15" max="15" width="12.28515625" style="8" customWidth="1"/>
    <col min="16" max="16" width="2.7109375" style="8" customWidth="1"/>
    <col min="17" max="17" width="0.140625" style="2" customWidth="1"/>
    <col min="18" max="18" width="2.5703125" style="2" hidden="1" customWidth="1"/>
    <col min="19" max="19" width="1.7109375" style="2" hidden="1" customWidth="1"/>
    <col min="20" max="20" width="10.7109375" style="2" hidden="1" customWidth="1"/>
    <col min="21" max="21" width="1.7109375" style="2" hidden="1" customWidth="1"/>
    <col min="22" max="22" width="4" style="2" hidden="1" customWidth="1"/>
    <col min="23" max="23" width="25.5703125" style="2" hidden="1" customWidth="1"/>
    <col min="24" max="24" width="10.7109375" style="2" hidden="1" customWidth="1"/>
    <col min="25" max="25" width="5.5703125" style="42" hidden="1" customWidth="1"/>
    <col min="26" max="27" width="5.28515625" style="42" hidden="1" customWidth="1"/>
    <col min="28" max="28" width="5" style="42" hidden="1" customWidth="1"/>
    <col min="29" max="30" width="4.140625" style="42" hidden="1" customWidth="1"/>
    <col min="31" max="31" width="4.28515625" style="42" hidden="1" customWidth="1"/>
    <col min="32" max="32" width="11.42578125" style="42" hidden="1" customWidth="1"/>
    <col min="33" max="16384" width="11.42578125" style="8" hidden="1"/>
  </cols>
  <sheetData>
    <row r="1" spans="1:34" ht="3.9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34" ht="18" x14ac:dyDescent="0.2">
      <c r="A2" s="308" t="s">
        <v>125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139"/>
      <c r="N2" s="139"/>
      <c r="O2" s="139"/>
      <c r="P2" s="24"/>
    </row>
    <row r="3" spans="1:34" ht="3.95" customHeight="1" x14ac:dyDescent="0.2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5"/>
    </row>
    <row r="4" spans="1:34" ht="15" x14ac:dyDescent="0.2">
      <c r="A4" s="13"/>
      <c r="B4" s="16" t="s">
        <v>2</v>
      </c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15"/>
    </row>
    <row r="5" spans="1:34" ht="5.0999999999999996" customHeight="1" x14ac:dyDescent="0.2">
      <c r="A5" s="13"/>
      <c r="B5" s="16"/>
      <c r="C5" s="141"/>
      <c r="D5" s="141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15"/>
    </row>
    <row r="6" spans="1:34" ht="15" x14ac:dyDescent="0.2">
      <c r="A6" s="13"/>
      <c r="B6" s="16" t="s">
        <v>3</v>
      </c>
      <c r="C6" s="312"/>
      <c r="D6" s="312"/>
      <c r="E6" s="312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15"/>
      <c r="T6" s="43"/>
    </row>
    <row r="7" spans="1:34" ht="5.0999999999999996" customHeight="1" x14ac:dyDescent="0.2">
      <c r="A7" s="13"/>
      <c r="B7" s="16"/>
      <c r="C7" s="141"/>
      <c r="D7" s="141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15"/>
      <c r="T7" s="43"/>
    </row>
    <row r="8" spans="1:34" ht="15" x14ac:dyDescent="0.2">
      <c r="A8" s="13"/>
      <c r="B8" s="16" t="s">
        <v>4</v>
      </c>
      <c r="C8" s="310" t="s">
        <v>5</v>
      </c>
      <c r="D8" s="310"/>
      <c r="E8" s="310"/>
      <c r="F8" s="310"/>
      <c r="G8" s="310"/>
      <c r="H8" s="310"/>
      <c r="I8" s="310"/>
      <c r="J8" s="310"/>
      <c r="K8" s="310"/>
      <c r="L8" s="310"/>
      <c r="M8" s="140"/>
      <c r="N8" s="140"/>
      <c r="O8" s="140"/>
      <c r="P8" s="17"/>
    </row>
    <row r="9" spans="1:34" ht="5.0999999999999996" customHeight="1" x14ac:dyDescent="0.2">
      <c r="A9" s="13"/>
      <c r="B9" s="16"/>
      <c r="C9" s="141"/>
      <c r="D9" s="141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15"/>
    </row>
    <row r="10" spans="1:34" ht="15" x14ac:dyDescent="0.2">
      <c r="A10" s="13"/>
      <c r="B10" s="16" t="s">
        <v>7</v>
      </c>
      <c r="C10" s="311" t="s">
        <v>6</v>
      </c>
      <c r="D10" s="311"/>
      <c r="E10" s="311"/>
      <c r="F10" s="311"/>
      <c r="G10" s="311"/>
      <c r="H10" s="311"/>
      <c r="I10" s="311"/>
      <c r="J10" s="311"/>
      <c r="K10" s="311"/>
      <c r="L10" s="311"/>
      <c r="M10" s="141"/>
      <c r="N10" s="141"/>
      <c r="O10" s="141"/>
      <c r="P10" s="15"/>
    </row>
    <row r="11" spans="1:34" ht="1.5" customHeight="1" x14ac:dyDescent="0.2">
      <c r="A11" s="13"/>
      <c r="B11" s="1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15"/>
    </row>
    <row r="12" spans="1:34" ht="2.25" customHeight="1" x14ac:dyDescent="0.2">
      <c r="A12" s="13"/>
      <c r="B12" s="16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138"/>
      <c r="N12" s="138"/>
      <c r="O12" s="138"/>
      <c r="P12" s="15"/>
    </row>
    <row r="13" spans="1:34" ht="20.25" customHeight="1" x14ac:dyDescent="0.2">
      <c r="A13" s="13"/>
      <c r="B13" s="16" t="s">
        <v>35</v>
      </c>
      <c r="C13" s="307" t="s">
        <v>25</v>
      </c>
      <c r="D13" s="307"/>
      <c r="E13" s="307"/>
      <c r="F13" s="307"/>
      <c r="G13" s="307"/>
      <c r="H13" s="307"/>
      <c r="I13" s="307"/>
      <c r="J13" s="307"/>
      <c r="K13" s="307"/>
      <c r="L13" s="307"/>
      <c r="M13" s="138"/>
      <c r="N13" s="138"/>
      <c r="O13" s="138"/>
      <c r="P13" s="15"/>
    </row>
    <row r="14" spans="1:34" ht="15" customHeight="1" x14ac:dyDescent="0.2">
      <c r="A14" s="13"/>
      <c r="B14" s="16" t="s">
        <v>33</v>
      </c>
      <c r="C14" s="312"/>
      <c r="D14" s="312"/>
      <c r="E14" s="312"/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15"/>
      <c r="W14" s="2" t="str">
        <f>IFERROR(IF(#REF!="P4",AVERAGE(E18:K18)),"")</f>
        <v/>
      </c>
      <c r="Y14" s="332" t="s">
        <v>22</v>
      </c>
      <c r="Z14" s="332"/>
      <c r="AA14" s="332"/>
      <c r="AB14" s="332"/>
      <c r="AC14" s="332"/>
      <c r="AD14" s="332"/>
      <c r="AE14" s="332"/>
      <c r="AG14" s="321" t="s">
        <v>63</v>
      </c>
      <c r="AH14" s="322"/>
    </row>
    <row r="15" spans="1:34" ht="5.0999999999999996" customHeight="1" thickBot="1" x14ac:dyDescent="0.25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5"/>
      <c r="Y15" s="35"/>
      <c r="Z15" s="35"/>
      <c r="AA15" s="35"/>
      <c r="AB15" s="35"/>
      <c r="AC15" s="35"/>
      <c r="AD15" s="35"/>
      <c r="AE15" s="35"/>
    </row>
    <row r="16" spans="1:34" ht="12.75" customHeight="1" x14ac:dyDescent="0.2">
      <c r="A16" s="13"/>
      <c r="B16" s="323" t="s">
        <v>0</v>
      </c>
      <c r="C16" s="325" t="s">
        <v>1</v>
      </c>
      <c r="D16" s="325" t="s">
        <v>64</v>
      </c>
      <c r="E16" s="327" t="s">
        <v>21</v>
      </c>
      <c r="F16" s="327"/>
      <c r="G16" s="327"/>
      <c r="H16" s="327"/>
      <c r="I16" s="327"/>
      <c r="J16" s="327"/>
      <c r="K16" s="327"/>
      <c r="L16" s="328" t="s">
        <v>65</v>
      </c>
      <c r="M16" s="101" t="s">
        <v>100</v>
      </c>
      <c r="N16" s="102" t="s">
        <v>100</v>
      </c>
      <c r="O16" s="142" t="s">
        <v>103</v>
      </c>
      <c r="P16" s="28"/>
      <c r="S16" s="44"/>
      <c r="T16" s="38"/>
      <c r="U16" s="38"/>
      <c r="Y16" s="35"/>
      <c r="Z16" s="35"/>
      <c r="AA16" s="35"/>
      <c r="AB16" s="35"/>
      <c r="AC16" s="35"/>
      <c r="AD16" s="35"/>
      <c r="AE16" s="35"/>
      <c r="AG16" s="45"/>
      <c r="AH16" s="45"/>
    </row>
    <row r="17" spans="1:34" ht="11.25" customHeight="1" thickBot="1" x14ac:dyDescent="0.25">
      <c r="A17" s="13"/>
      <c r="B17" s="324"/>
      <c r="C17" s="326"/>
      <c r="D17" s="326"/>
      <c r="E17" s="19">
        <v>1</v>
      </c>
      <c r="F17" s="19">
        <v>2</v>
      </c>
      <c r="G17" s="19">
        <v>3</v>
      </c>
      <c r="H17" s="19">
        <v>4</v>
      </c>
      <c r="I17" s="19">
        <v>5</v>
      </c>
      <c r="J17" s="19">
        <v>6</v>
      </c>
      <c r="K17" s="46">
        <v>7</v>
      </c>
      <c r="L17" s="329"/>
      <c r="M17" s="226" t="s">
        <v>101</v>
      </c>
      <c r="N17" s="46" t="s">
        <v>102</v>
      </c>
      <c r="O17" s="103">
        <v>2</v>
      </c>
      <c r="P17" s="29"/>
      <c r="S17" s="44"/>
      <c r="T17" s="38"/>
      <c r="U17" s="38"/>
      <c r="Y17" s="47">
        <v>1</v>
      </c>
      <c r="Z17" s="47">
        <v>2</v>
      </c>
      <c r="AA17" s="47">
        <v>3</v>
      </c>
      <c r="AB17" s="47">
        <v>4</v>
      </c>
      <c r="AC17" s="47">
        <v>5</v>
      </c>
      <c r="AD17" s="47">
        <v>6</v>
      </c>
      <c r="AE17" s="47">
        <v>7</v>
      </c>
      <c r="AG17" s="48" t="s">
        <v>66</v>
      </c>
      <c r="AH17" s="45"/>
    </row>
    <row r="18" spans="1:34" ht="13.5" x14ac:dyDescent="0.2">
      <c r="A18" s="13"/>
      <c r="B18" s="3">
        <v>1</v>
      </c>
      <c r="C18" s="33"/>
      <c r="D18" s="49"/>
      <c r="E18" s="5"/>
      <c r="F18" s="5"/>
      <c r="G18" s="5"/>
      <c r="H18" s="5"/>
      <c r="I18" s="5"/>
      <c r="J18" s="5"/>
      <c r="K18" s="5"/>
      <c r="L18" s="104" t="str">
        <f>'Rechenhilfe P4'!N8</f>
        <v/>
      </c>
      <c r="M18" s="104" t="str">
        <f>IF('Rechenhilfe P4'!C8="","",'Rechenhilfe P4'!C8)</f>
        <v/>
      </c>
      <c r="N18" s="104" t="str">
        <f>IF('Rechenhilfe P4'!F8="","",'Rechenhilfe P4'!F8)</f>
        <v/>
      </c>
      <c r="O18" s="104" t="str">
        <f>IF('Rechenhilfe P4'!L8="","",'Rechenhilfe P4'!L8)</f>
        <v/>
      </c>
      <c r="P18" s="21"/>
      <c r="S18" s="44"/>
      <c r="T18" s="39"/>
      <c r="U18" s="39"/>
      <c r="W18" s="50"/>
      <c r="X18" s="2">
        <v>1</v>
      </c>
      <c r="Y18" s="51" t="str">
        <f>IF(E$54="x",IF(E18="","",E18),"")</f>
        <v/>
      </c>
      <c r="Z18" s="51" t="str">
        <f t="shared" ref="Z18:Z52" si="0">IF(F$54="x",IF(F18="","",F18),"")</f>
        <v/>
      </c>
      <c r="AA18" s="51" t="str">
        <f t="shared" ref="AA18:AA52" si="1">IF(G$54="x",IF(G18="","",G18),"")</f>
        <v/>
      </c>
      <c r="AB18" s="51" t="str">
        <f t="shared" ref="AB18:AB20" si="2">IF(H$54="x",IF(H18="","",H18),"")</f>
        <v/>
      </c>
      <c r="AC18" s="51" t="str">
        <f t="shared" ref="AC18:AC52" si="3">IF(I$54="x",IF(I18="","",I18),"")</f>
        <v/>
      </c>
      <c r="AD18" s="51" t="str">
        <f t="shared" ref="AD18:AD52" si="4">IF(J$54="x",IF(J18="","",J18),"")</f>
        <v/>
      </c>
      <c r="AE18" s="51" t="str">
        <f t="shared" ref="AE18:AE52" si="5">IF(K$54="x",IF(K18="","",K18),"")</f>
        <v/>
      </c>
      <c r="AG18" s="52" t="str">
        <f>IFERROR(AVERAGE(E18:K18),"")</f>
        <v/>
      </c>
      <c r="AH18" s="45"/>
    </row>
    <row r="19" spans="1:34" ht="13.5" x14ac:dyDescent="0.2">
      <c r="A19" s="13"/>
      <c r="B19" s="1">
        <v>2</v>
      </c>
      <c r="C19" s="32"/>
      <c r="D19" s="53"/>
      <c r="E19" s="6"/>
      <c r="F19" s="6"/>
      <c r="G19" s="6"/>
      <c r="H19" s="6"/>
      <c r="I19" s="6"/>
      <c r="J19" s="6"/>
      <c r="K19" s="6"/>
      <c r="L19" s="104" t="str">
        <f>'Rechenhilfe P4'!N9</f>
        <v/>
      </c>
      <c r="M19" s="104" t="str">
        <f>IF('Rechenhilfe P4'!C9="","",'Rechenhilfe P4'!C9)</f>
        <v/>
      </c>
      <c r="N19" s="104" t="str">
        <f>IF('Rechenhilfe P4'!F9="","",'Rechenhilfe P4'!F9)</f>
        <v/>
      </c>
      <c r="O19" s="104" t="str">
        <f>IF('Rechenhilfe P4'!L9="","",'Rechenhilfe P4'!L9)</f>
        <v/>
      </c>
      <c r="P19" s="21"/>
      <c r="S19" s="44"/>
      <c r="T19" s="39"/>
      <c r="U19" s="39"/>
      <c r="W19" s="54" t="s">
        <v>9</v>
      </c>
      <c r="X19" s="2">
        <v>2</v>
      </c>
      <c r="Y19" s="51" t="str">
        <f t="shared" ref="Y19:Y52" si="6">IF(E$54="x",IF(E19="","",E19),"")</f>
        <v/>
      </c>
      <c r="Z19" s="51" t="str">
        <f t="shared" si="0"/>
        <v/>
      </c>
      <c r="AA19" s="51" t="str">
        <f t="shared" si="1"/>
        <v/>
      </c>
      <c r="AB19" s="51" t="str">
        <f t="shared" si="2"/>
        <v/>
      </c>
      <c r="AC19" s="51" t="str">
        <f t="shared" si="3"/>
        <v/>
      </c>
      <c r="AD19" s="51" t="str">
        <f t="shared" si="4"/>
        <v/>
      </c>
      <c r="AE19" s="51" t="str">
        <f t="shared" si="5"/>
        <v/>
      </c>
      <c r="AG19" s="52" t="str">
        <f t="shared" ref="AG19:AG52" si="7">IFERROR(AVERAGE(E19:K19),"")</f>
        <v/>
      </c>
    </row>
    <row r="20" spans="1:34" ht="13.5" x14ac:dyDescent="0.2">
      <c r="A20" s="13"/>
      <c r="B20" s="1">
        <v>3</v>
      </c>
      <c r="C20" s="32"/>
      <c r="D20" s="53"/>
      <c r="E20" s="6"/>
      <c r="F20" s="6"/>
      <c r="G20" s="6"/>
      <c r="H20" s="6"/>
      <c r="I20" s="6"/>
      <c r="J20" s="6"/>
      <c r="K20" s="6"/>
      <c r="L20" s="104" t="str">
        <f>'Rechenhilfe P4'!N10</f>
        <v/>
      </c>
      <c r="M20" s="104" t="str">
        <f>IF('Rechenhilfe P4'!C10="","",'Rechenhilfe P4'!C10)</f>
        <v/>
      </c>
      <c r="N20" s="104" t="str">
        <f>IF('Rechenhilfe P4'!F10="","",'Rechenhilfe P4'!F10)</f>
        <v/>
      </c>
      <c r="O20" s="104" t="str">
        <f>IF('Rechenhilfe P4'!L10="","",'Rechenhilfe P4'!L10)</f>
        <v/>
      </c>
      <c r="P20" s="21"/>
      <c r="S20" s="44"/>
      <c r="T20" s="39" t="s">
        <v>67</v>
      </c>
      <c r="U20" s="39"/>
      <c r="W20" s="55" t="s">
        <v>68</v>
      </c>
      <c r="X20" s="2">
        <v>3</v>
      </c>
      <c r="Y20" s="51" t="str">
        <f t="shared" si="6"/>
        <v/>
      </c>
      <c r="Z20" s="51" t="str">
        <f t="shared" si="0"/>
        <v/>
      </c>
      <c r="AA20" s="51" t="str">
        <f t="shared" si="1"/>
        <v/>
      </c>
      <c r="AB20" s="51" t="str">
        <f t="shared" si="2"/>
        <v/>
      </c>
      <c r="AC20" s="51" t="str">
        <f t="shared" si="3"/>
        <v/>
      </c>
      <c r="AD20" s="51" t="str">
        <f t="shared" si="4"/>
        <v/>
      </c>
      <c r="AE20" s="51" t="str">
        <f t="shared" si="5"/>
        <v/>
      </c>
      <c r="AG20" s="52" t="str">
        <f t="shared" si="7"/>
        <v/>
      </c>
    </row>
    <row r="21" spans="1:34" ht="13.5" x14ac:dyDescent="0.2">
      <c r="A21" s="13"/>
      <c r="B21" s="1">
        <v>4</v>
      </c>
      <c r="C21" s="32"/>
      <c r="D21" s="53"/>
      <c r="E21" s="6"/>
      <c r="F21" s="6"/>
      <c r="G21" s="6"/>
      <c r="H21" s="6"/>
      <c r="I21" s="6"/>
      <c r="J21" s="6"/>
      <c r="K21" s="6"/>
      <c r="L21" s="104" t="str">
        <f>'Rechenhilfe P4'!N11</f>
        <v/>
      </c>
      <c r="M21" s="104" t="str">
        <f>IF('Rechenhilfe P4'!C11="","",'Rechenhilfe P4'!C11)</f>
        <v/>
      </c>
      <c r="N21" s="104" t="str">
        <f>IF('Rechenhilfe P4'!F11="","",'Rechenhilfe P4'!F11)</f>
        <v/>
      </c>
      <c r="O21" s="104" t="str">
        <f>IF('Rechenhilfe P4'!L11="","",'Rechenhilfe P4'!L11)</f>
        <v/>
      </c>
      <c r="P21" s="21"/>
      <c r="S21" s="44"/>
      <c r="T21" s="39" t="s">
        <v>69</v>
      </c>
      <c r="U21" s="39"/>
      <c r="W21" s="55" t="s">
        <v>70</v>
      </c>
      <c r="X21" s="2">
        <v>4</v>
      </c>
      <c r="Y21" s="51" t="str">
        <f t="shared" si="6"/>
        <v/>
      </c>
      <c r="Z21" s="51" t="str">
        <f t="shared" si="0"/>
        <v/>
      </c>
      <c r="AA21" s="51" t="str">
        <f t="shared" si="1"/>
        <v/>
      </c>
      <c r="AB21" s="51" t="str">
        <f>IF(H$54="x",IF(H21="","",H21),"")</f>
        <v/>
      </c>
      <c r="AC21" s="51" t="str">
        <f t="shared" si="3"/>
        <v/>
      </c>
      <c r="AD21" s="51" t="str">
        <f t="shared" si="4"/>
        <v/>
      </c>
      <c r="AE21" s="51" t="str">
        <f t="shared" si="5"/>
        <v/>
      </c>
      <c r="AG21" s="52" t="str">
        <f t="shared" si="7"/>
        <v/>
      </c>
    </row>
    <row r="22" spans="1:34" ht="13.5" x14ac:dyDescent="0.2">
      <c r="A22" s="13"/>
      <c r="B22" s="1">
        <v>5</v>
      </c>
      <c r="C22" s="32"/>
      <c r="D22" s="53"/>
      <c r="E22" s="6"/>
      <c r="F22" s="6"/>
      <c r="G22" s="6"/>
      <c r="H22" s="6"/>
      <c r="I22" s="6"/>
      <c r="J22" s="6"/>
      <c r="K22" s="6"/>
      <c r="L22" s="104" t="str">
        <f>'Rechenhilfe P4'!N12</f>
        <v/>
      </c>
      <c r="M22" s="104" t="str">
        <f>IF('Rechenhilfe P4'!C12="","",'Rechenhilfe P4'!C12)</f>
        <v/>
      </c>
      <c r="N22" s="104" t="str">
        <f>IF('Rechenhilfe P4'!F12="","",'Rechenhilfe P4'!F12)</f>
        <v/>
      </c>
      <c r="O22" s="104" t="str">
        <f>IF('Rechenhilfe P4'!L12="","",'Rechenhilfe P4'!L12)</f>
        <v/>
      </c>
      <c r="P22" s="21"/>
      <c r="S22" s="44"/>
      <c r="T22" s="39" t="s">
        <v>128</v>
      </c>
      <c r="U22" s="39"/>
      <c r="W22" s="55" t="s">
        <v>71</v>
      </c>
      <c r="X22" s="2">
        <v>5</v>
      </c>
      <c r="Y22" s="51" t="str">
        <f t="shared" si="6"/>
        <v/>
      </c>
      <c r="Z22" s="51" t="str">
        <f t="shared" si="0"/>
        <v/>
      </c>
      <c r="AA22" s="51" t="str">
        <f t="shared" si="1"/>
        <v/>
      </c>
      <c r="AB22" s="51" t="str">
        <f t="shared" ref="AB22:AB52" si="8">IF(H$54="x",IF(H22="","",H22),"")</f>
        <v/>
      </c>
      <c r="AC22" s="51" t="str">
        <f t="shared" si="3"/>
        <v/>
      </c>
      <c r="AD22" s="51" t="str">
        <f t="shared" si="4"/>
        <v/>
      </c>
      <c r="AE22" s="51" t="str">
        <f t="shared" si="5"/>
        <v/>
      </c>
      <c r="AG22" s="52" t="str">
        <f t="shared" si="7"/>
        <v/>
      </c>
    </row>
    <row r="23" spans="1:34" ht="13.5" x14ac:dyDescent="0.2">
      <c r="A23" s="13"/>
      <c r="B23" s="1">
        <v>6</v>
      </c>
      <c r="C23" s="32"/>
      <c r="D23" s="53"/>
      <c r="E23" s="6"/>
      <c r="F23" s="6"/>
      <c r="G23" s="6"/>
      <c r="H23" s="6"/>
      <c r="I23" s="6"/>
      <c r="J23" s="6"/>
      <c r="K23" s="6"/>
      <c r="L23" s="104" t="str">
        <f>'Rechenhilfe P4'!N13</f>
        <v/>
      </c>
      <c r="M23" s="104" t="str">
        <f>IF('Rechenhilfe P4'!C13="","",'Rechenhilfe P4'!C13)</f>
        <v/>
      </c>
      <c r="N23" s="104" t="str">
        <f>IF('Rechenhilfe P4'!F13="","",'Rechenhilfe P4'!F13)</f>
        <v/>
      </c>
      <c r="O23" s="104" t="str">
        <f>IF('Rechenhilfe P4'!L13="","",'Rechenhilfe P4'!L13)</f>
        <v/>
      </c>
      <c r="P23" s="21"/>
      <c r="S23" s="44"/>
      <c r="T23" s="39"/>
      <c r="U23" s="39"/>
      <c r="W23" s="55" t="s">
        <v>72</v>
      </c>
      <c r="X23" s="2">
        <v>6</v>
      </c>
      <c r="Y23" s="51" t="str">
        <f t="shared" si="6"/>
        <v/>
      </c>
      <c r="Z23" s="51" t="str">
        <f t="shared" si="0"/>
        <v/>
      </c>
      <c r="AA23" s="51" t="str">
        <f t="shared" si="1"/>
        <v/>
      </c>
      <c r="AB23" s="51" t="str">
        <f t="shared" si="8"/>
        <v/>
      </c>
      <c r="AC23" s="51" t="str">
        <f t="shared" si="3"/>
        <v/>
      </c>
      <c r="AD23" s="51" t="str">
        <f t="shared" si="4"/>
        <v/>
      </c>
      <c r="AE23" s="51" t="str">
        <f t="shared" si="5"/>
        <v/>
      </c>
      <c r="AG23" s="52" t="str">
        <f t="shared" si="7"/>
        <v/>
      </c>
    </row>
    <row r="24" spans="1:34" ht="13.5" x14ac:dyDescent="0.2">
      <c r="A24" s="13"/>
      <c r="B24" s="1">
        <v>7</v>
      </c>
      <c r="C24" s="32"/>
      <c r="D24" s="53"/>
      <c r="E24" s="6"/>
      <c r="F24" s="6"/>
      <c r="G24" s="6"/>
      <c r="H24" s="6"/>
      <c r="I24" s="6"/>
      <c r="J24" s="6"/>
      <c r="K24" s="6"/>
      <c r="L24" s="104" t="str">
        <f>'Rechenhilfe P4'!N14</f>
        <v/>
      </c>
      <c r="M24" s="104" t="str">
        <f>IF('Rechenhilfe P4'!C14="","",'Rechenhilfe P4'!C14)</f>
        <v/>
      </c>
      <c r="N24" s="104" t="str">
        <f>IF('Rechenhilfe P4'!F14="","",'Rechenhilfe P4'!F14)</f>
        <v/>
      </c>
      <c r="O24" s="104" t="str">
        <f>IF('Rechenhilfe P4'!L14="","",'Rechenhilfe P4'!L14)</f>
        <v/>
      </c>
      <c r="P24" s="21"/>
      <c r="S24" s="44"/>
      <c r="T24" s="56"/>
      <c r="U24" s="39"/>
      <c r="W24" s="55" t="s">
        <v>73</v>
      </c>
      <c r="X24" s="2">
        <v>7</v>
      </c>
      <c r="Y24" s="51" t="str">
        <f t="shared" si="6"/>
        <v/>
      </c>
      <c r="Z24" s="51" t="str">
        <f t="shared" si="0"/>
        <v/>
      </c>
      <c r="AA24" s="51" t="str">
        <f t="shared" si="1"/>
        <v/>
      </c>
      <c r="AB24" s="51" t="str">
        <f t="shared" si="8"/>
        <v/>
      </c>
      <c r="AC24" s="51" t="str">
        <f t="shared" si="3"/>
        <v/>
      </c>
      <c r="AD24" s="51" t="str">
        <f t="shared" si="4"/>
        <v/>
      </c>
      <c r="AE24" s="51" t="str">
        <f t="shared" si="5"/>
        <v/>
      </c>
      <c r="AG24" s="52" t="str">
        <f t="shared" si="7"/>
        <v/>
      </c>
    </row>
    <row r="25" spans="1:34" ht="13.5" x14ac:dyDescent="0.2">
      <c r="A25" s="13"/>
      <c r="B25" s="1">
        <v>8</v>
      </c>
      <c r="C25" s="32"/>
      <c r="D25" s="53"/>
      <c r="E25" s="6"/>
      <c r="F25" s="6"/>
      <c r="G25" s="6"/>
      <c r="H25" s="6"/>
      <c r="I25" s="6"/>
      <c r="J25" s="6"/>
      <c r="K25" s="6"/>
      <c r="L25" s="104" t="str">
        <f>'Rechenhilfe P4'!N15</f>
        <v/>
      </c>
      <c r="M25" s="104" t="str">
        <f>IF('Rechenhilfe P4'!C15="","",'Rechenhilfe P4'!C15)</f>
        <v/>
      </c>
      <c r="N25" s="104" t="str">
        <f>IF('Rechenhilfe P4'!F15="","",'Rechenhilfe P4'!F15)</f>
        <v/>
      </c>
      <c r="O25" s="104" t="str">
        <f>IF('Rechenhilfe P4'!L15="","",'Rechenhilfe P4'!L15)</f>
        <v/>
      </c>
      <c r="P25" s="21"/>
      <c r="S25" s="44"/>
      <c r="T25" s="56"/>
      <c r="U25" s="39"/>
      <c r="W25" s="57" t="s">
        <v>9</v>
      </c>
      <c r="X25" s="2">
        <v>8</v>
      </c>
      <c r="Y25" s="51" t="str">
        <f t="shared" si="6"/>
        <v/>
      </c>
      <c r="Z25" s="51" t="str">
        <f t="shared" si="0"/>
        <v/>
      </c>
      <c r="AA25" s="51" t="str">
        <f t="shared" si="1"/>
        <v/>
      </c>
      <c r="AB25" s="51" t="str">
        <f t="shared" si="8"/>
        <v/>
      </c>
      <c r="AC25" s="51" t="str">
        <f t="shared" si="3"/>
        <v/>
      </c>
      <c r="AD25" s="51" t="str">
        <f t="shared" si="4"/>
        <v/>
      </c>
      <c r="AE25" s="51" t="str">
        <f t="shared" si="5"/>
        <v/>
      </c>
      <c r="AG25" s="52" t="str">
        <f t="shared" si="7"/>
        <v/>
      </c>
    </row>
    <row r="26" spans="1:34" ht="13.5" x14ac:dyDescent="0.2">
      <c r="A26" s="13"/>
      <c r="B26" s="1">
        <v>9</v>
      </c>
      <c r="C26" s="32"/>
      <c r="D26" s="53"/>
      <c r="E26" s="6"/>
      <c r="F26" s="6"/>
      <c r="G26" s="6"/>
      <c r="H26" s="6"/>
      <c r="I26" s="6"/>
      <c r="J26" s="6"/>
      <c r="K26" s="6"/>
      <c r="L26" s="104" t="str">
        <f>'Rechenhilfe P4'!N16</f>
        <v/>
      </c>
      <c r="M26" s="104" t="str">
        <f>IF('Rechenhilfe P4'!C16="","",'Rechenhilfe P4'!C16)</f>
        <v/>
      </c>
      <c r="N26" s="104" t="str">
        <f>IF('Rechenhilfe P4'!F16="","",'Rechenhilfe P4'!F16)</f>
        <v/>
      </c>
      <c r="O26" s="104" t="str">
        <f>IF('Rechenhilfe P4'!L16="","",'Rechenhilfe P4'!L16)</f>
        <v/>
      </c>
      <c r="P26" s="21"/>
      <c r="S26" s="44"/>
      <c r="T26" s="58"/>
      <c r="U26" s="39"/>
      <c r="W26" s="59" t="s">
        <v>74</v>
      </c>
      <c r="X26" s="2">
        <v>9</v>
      </c>
      <c r="Y26" s="51" t="str">
        <f t="shared" si="6"/>
        <v/>
      </c>
      <c r="Z26" s="51" t="str">
        <f t="shared" si="0"/>
        <v/>
      </c>
      <c r="AA26" s="51" t="str">
        <f t="shared" si="1"/>
        <v/>
      </c>
      <c r="AB26" s="51" t="str">
        <f t="shared" si="8"/>
        <v/>
      </c>
      <c r="AC26" s="51" t="str">
        <f t="shared" si="3"/>
        <v/>
      </c>
      <c r="AD26" s="51" t="str">
        <f t="shared" si="4"/>
        <v/>
      </c>
      <c r="AE26" s="51" t="str">
        <f t="shared" si="5"/>
        <v/>
      </c>
      <c r="AG26" s="52" t="str">
        <f t="shared" si="7"/>
        <v/>
      </c>
    </row>
    <row r="27" spans="1:34" ht="13.5" x14ac:dyDescent="0.2">
      <c r="A27" s="13"/>
      <c r="B27" s="1">
        <v>10</v>
      </c>
      <c r="C27" s="32"/>
      <c r="D27" s="53"/>
      <c r="E27" s="6"/>
      <c r="F27" s="6"/>
      <c r="G27" s="6"/>
      <c r="H27" s="6"/>
      <c r="I27" s="6"/>
      <c r="J27" s="6"/>
      <c r="K27" s="6"/>
      <c r="L27" s="104" t="str">
        <f>'Rechenhilfe P4'!N17</f>
        <v/>
      </c>
      <c r="M27" s="104" t="str">
        <f>IF('Rechenhilfe P4'!C17="","",'Rechenhilfe P4'!C17)</f>
        <v/>
      </c>
      <c r="N27" s="104" t="str">
        <f>IF('Rechenhilfe P4'!F17="","",'Rechenhilfe P4'!F17)</f>
        <v/>
      </c>
      <c r="O27" s="104" t="str">
        <f>IF('Rechenhilfe P4'!L17="","",'Rechenhilfe P4'!L17)</f>
        <v/>
      </c>
      <c r="P27" s="21"/>
      <c r="S27" s="44"/>
      <c r="T27" s="60" t="s">
        <v>31</v>
      </c>
      <c r="U27" s="39"/>
      <c r="W27" s="55" t="s">
        <v>75</v>
      </c>
      <c r="X27" s="2">
        <v>10</v>
      </c>
      <c r="Y27" s="51" t="str">
        <f t="shared" si="6"/>
        <v/>
      </c>
      <c r="Z27" s="51" t="str">
        <f t="shared" si="0"/>
        <v/>
      </c>
      <c r="AA27" s="51" t="str">
        <f t="shared" si="1"/>
        <v/>
      </c>
      <c r="AB27" s="51" t="str">
        <f t="shared" si="8"/>
        <v/>
      </c>
      <c r="AC27" s="51" t="str">
        <f t="shared" si="3"/>
        <v/>
      </c>
      <c r="AD27" s="51" t="str">
        <f t="shared" si="4"/>
        <v/>
      </c>
      <c r="AE27" s="51" t="str">
        <f t="shared" si="5"/>
        <v/>
      </c>
      <c r="AG27" s="52" t="str">
        <f t="shared" si="7"/>
        <v/>
      </c>
    </row>
    <row r="28" spans="1:34" ht="13.5" x14ac:dyDescent="0.2">
      <c r="A28" s="13"/>
      <c r="B28" s="1">
        <v>11</v>
      </c>
      <c r="C28" s="32"/>
      <c r="D28" s="53"/>
      <c r="E28" s="6"/>
      <c r="F28" s="6"/>
      <c r="G28" s="6"/>
      <c r="H28" s="6"/>
      <c r="I28" s="6"/>
      <c r="J28" s="6"/>
      <c r="K28" s="6"/>
      <c r="L28" s="104" t="str">
        <f>'Rechenhilfe P4'!N18</f>
        <v/>
      </c>
      <c r="M28" s="104" t="str">
        <f>IF('Rechenhilfe P4'!C18="","",'Rechenhilfe P4'!C18)</f>
        <v/>
      </c>
      <c r="N28" s="104" t="str">
        <f>IF('Rechenhilfe P4'!F18="","",'Rechenhilfe P4'!F18)</f>
        <v/>
      </c>
      <c r="O28" s="104" t="str">
        <f>IF('Rechenhilfe P4'!L18="","",'Rechenhilfe P4'!L18)</f>
        <v/>
      </c>
      <c r="P28" s="21"/>
      <c r="S28" s="44"/>
      <c r="T28" s="61"/>
      <c r="U28" s="39"/>
      <c r="W28" s="62" t="s">
        <v>76</v>
      </c>
      <c r="X28" s="2">
        <v>11</v>
      </c>
      <c r="Y28" s="51" t="str">
        <f t="shared" si="6"/>
        <v/>
      </c>
      <c r="Z28" s="51" t="str">
        <f t="shared" si="0"/>
        <v/>
      </c>
      <c r="AA28" s="51" t="str">
        <f t="shared" si="1"/>
        <v/>
      </c>
      <c r="AB28" s="51" t="str">
        <f t="shared" si="8"/>
        <v/>
      </c>
      <c r="AC28" s="51" t="str">
        <f t="shared" si="3"/>
        <v/>
      </c>
      <c r="AD28" s="51" t="str">
        <f t="shared" si="4"/>
        <v/>
      </c>
      <c r="AE28" s="51" t="str">
        <f t="shared" si="5"/>
        <v/>
      </c>
      <c r="AG28" s="52" t="str">
        <f t="shared" si="7"/>
        <v/>
      </c>
    </row>
    <row r="29" spans="1:34" ht="13.5" x14ac:dyDescent="0.2">
      <c r="A29" s="13"/>
      <c r="B29" s="1">
        <v>12</v>
      </c>
      <c r="C29" s="32"/>
      <c r="D29" s="53"/>
      <c r="E29" s="6"/>
      <c r="F29" s="6"/>
      <c r="G29" s="6"/>
      <c r="H29" s="6"/>
      <c r="I29" s="6"/>
      <c r="J29" s="6"/>
      <c r="K29" s="6"/>
      <c r="L29" s="104" t="str">
        <f>'Rechenhilfe P4'!N19</f>
        <v/>
      </c>
      <c r="M29" s="104" t="str">
        <f>IF('Rechenhilfe P4'!C19="","",'Rechenhilfe P4'!C19)</f>
        <v/>
      </c>
      <c r="N29" s="104" t="str">
        <f>IF('Rechenhilfe P4'!F19="","",'Rechenhilfe P4'!F19)</f>
        <v/>
      </c>
      <c r="O29" s="104" t="str">
        <f>IF('Rechenhilfe P4'!L19="","",'Rechenhilfe P4'!L19)</f>
        <v/>
      </c>
      <c r="P29" s="21"/>
      <c r="S29" s="44"/>
      <c r="T29" s="56"/>
      <c r="U29" s="39"/>
      <c r="W29" s="55" t="s">
        <v>77</v>
      </c>
      <c r="X29" s="2">
        <v>12</v>
      </c>
      <c r="Y29" s="51" t="str">
        <f t="shared" si="6"/>
        <v/>
      </c>
      <c r="Z29" s="51" t="str">
        <f t="shared" si="0"/>
        <v/>
      </c>
      <c r="AA29" s="51" t="str">
        <f t="shared" si="1"/>
        <v/>
      </c>
      <c r="AB29" s="51" t="str">
        <f t="shared" si="8"/>
        <v/>
      </c>
      <c r="AC29" s="51" t="str">
        <f t="shared" si="3"/>
        <v/>
      </c>
      <c r="AD29" s="51" t="str">
        <f t="shared" si="4"/>
        <v/>
      </c>
      <c r="AE29" s="51" t="str">
        <f t="shared" si="5"/>
        <v/>
      </c>
      <c r="AG29" s="52" t="str">
        <f t="shared" si="7"/>
        <v/>
      </c>
    </row>
    <row r="30" spans="1:34" ht="13.5" x14ac:dyDescent="0.2">
      <c r="A30" s="13"/>
      <c r="B30" s="1">
        <v>13</v>
      </c>
      <c r="C30" s="32"/>
      <c r="D30" s="53"/>
      <c r="E30" s="6"/>
      <c r="F30" s="6"/>
      <c r="G30" s="6"/>
      <c r="H30" s="6"/>
      <c r="I30" s="6"/>
      <c r="J30" s="6"/>
      <c r="K30" s="6"/>
      <c r="L30" s="104" t="str">
        <f>'Rechenhilfe P4'!N20</f>
        <v/>
      </c>
      <c r="M30" s="104" t="str">
        <f>IF('Rechenhilfe P4'!C20="","",'Rechenhilfe P4'!C20)</f>
        <v/>
      </c>
      <c r="N30" s="104" t="str">
        <f>IF('Rechenhilfe P4'!F20="","",'Rechenhilfe P4'!F20)</f>
        <v/>
      </c>
      <c r="O30" s="104" t="str">
        <f>IF('Rechenhilfe P4'!L20="","",'Rechenhilfe P4'!L20)</f>
        <v/>
      </c>
      <c r="P30" s="21"/>
      <c r="S30" s="44"/>
      <c r="T30" s="61">
        <v>0</v>
      </c>
      <c r="U30" s="39"/>
      <c r="W30" s="63" t="s">
        <v>78</v>
      </c>
      <c r="X30" s="2">
        <v>13</v>
      </c>
      <c r="Y30" s="51" t="str">
        <f t="shared" si="6"/>
        <v/>
      </c>
      <c r="Z30" s="51" t="str">
        <f t="shared" si="0"/>
        <v/>
      </c>
      <c r="AA30" s="51" t="str">
        <f t="shared" si="1"/>
        <v/>
      </c>
      <c r="AB30" s="51" t="str">
        <f t="shared" si="8"/>
        <v/>
      </c>
      <c r="AC30" s="51" t="str">
        <f t="shared" si="3"/>
        <v/>
      </c>
      <c r="AD30" s="51" t="str">
        <f t="shared" si="4"/>
        <v/>
      </c>
      <c r="AE30" s="51" t="str">
        <f t="shared" si="5"/>
        <v/>
      </c>
      <c r="AG30" s="52" t="str">
        <f t="shared" si="7"/>
        <v/>
      </c>
    </row>
    <row r="31" spans="1:34" ht="13.5" x14ac:dyDescent="0.2">
      <c r="A31" s="13"/>
      <c r="B31" s="1">
        <v>14</v>
      </c>
      <c r="C31" s="32"/>
      <c r="D31" s="53"/>
      <c r="E31" s="6"/>
      <c r="F31" s="6"/>
      <c r="G31" s="6"/>
      <c r="H31" s="6"/>
      <c r="I31" s="6"/>
      <c r="J31" s="6"/>
      <c r="K31" s="6"/>
      <c r="L31" s="104" t="str">
        <f>'Rechenhilfe P4'!N21</f>
        <v/>
      </c>
      <c r="M31" s="104" t="str">
        <f>IF('Rechenhilfe P4'!C21="","",'Rechenhilfe P4'!C21)</f>
        <v/>
      </c>
      <c r="N31" s="104" t="str">
        <f>IF('Rechenhilfe P4'!F21="","",'Rechenhilfe P4'!F21)</f>
        <v/>
      </c>
      <c r="O31" s="104" t="str">
        <f>IF('Rechenhilfe P4'!L21="","",'Rechenhilfe P4'!L21)</f>
        <v/>
      </c>
      <c r="P31" s="21"/>
      <c r="S31" s="44"/>
      <c r="T31" s="61">
        <v>1</v>
      </c>
      <c r="U31" s="39"/>
      <c r="W31" s="64" t="s">
        <v>79</v>
      </c>
      <c r="X31" s="2">
        <v>14</v>
      </c>
      <c r="Y31" s="51" t="str">
        <f t="shared" si="6"/>
        <v/>
      </c>
      <c r="Z31" s="51" t="str">
        <f t="shared" si="0"/>
        <v/>
      </c>
      <c r="AA31" s="51" t="str">
        <f t="shared" si="1"/>
        <v/>
      </c>
      <c r="AB31" s="51" t="str">
        <f t="shared" si="8"/>
        <v/>
      </c>
      <c r="AC31" s="51" t="str">
        <f t="shared" si="3"/>
        <v/>
      </c>
      <c r="AD31" s="51" t="str">
        <f t="shared" si="4"/>
        <v/>
      </c>
      <c r="AE31" s="51" t="str">
        <f t="shared" si="5"/>
        <v/>
      </c>
      <c r="AG31" s="52" t="str">
        <f t="shared" si="7"/>
        <v/>
      </c>
    </row>
    <row r="32" spans="1:34" ht="13.5" x14ac:dyDescent="0.2">
      <c r="A32" s="13"/>
      <c r="B32" s="1">
        <v>15</v>
      </c>
      <c r="C32" s="32"/>
      <c r="D32" s="53"/>
      <c r="E32" s="6"/>
      <c r="F32" s="6"/>
      <c r="G32" s="6"/>
      <c r="H32" s="6"/>
      <c r="I32" s="6"/>
      <c r="J32" s="6"/>
      <c r="K32" s="6"/>
      <c r="L32" s="104" t="str">
        <f>'Rechenhilfe P4'!N22</f>
        <v/>
      </c>
      <c r="M32" s="104" t="str">
        <f>IF('Rechenhilfe P4'!C22="","",'Rechenhilfe P4'!C22)</f>
        <v/>
      </c>
      <c r="N32" s="104" t="str">
        <f>IF('Rechenhilfe P4'!F22="","",'Rechenhilfe P4'!F22)</f>
        <v/>
      </c>
      <c r="O32" s="104" t="str">
        <f>IF('Rechenhilfe P4'!L22="","",'Rechenhilfe P4'!L22)</f>
        <v/>
      </c>
      <c r="P32" s="21"/>
      <c r="S32" s="44"/>
      <c r="T32" s="61">
        <v>2</v>
      </c>
      <c r="U32" s="39"/>
      <c r="W32" s="55" t="s">
        <v>80</v>
      </c>
      <c r="X32" s="2">
        <v>15</v>
      </c>
      <c r="Y32" s="51" t="str">
        <f t="shared" si="6"/>
        <v/>
      </c>
      <c r="Z32" s="51" t="str">
        <f t="shared" si="0"/>
        <v/>
      </c>
      <c r="AA32" s="51" t="str">
        <f t="shared" si="1"/>
        <v/>
      </c>
      <c r="AB32" s="51" t="str">
        <f t="shared" si="8"/>
        <v/>
      </c>
      <c r="AC32" s="51" t="str">
        <f t="shared" si="3"/>
        <v/>
      </c>
      <c r="AD32" s="51" t="str">
        <f t="shared" si="4"/>
        <v/>
      </c>
      <c r="AE32" s="51" t="str">
        <f t="shared" si="5"/>
        <v/>
      </c>
      <c r="AG32" s="52" t="str">
        <f t="shared" si="7"/>
        <v/>
      </c>
    </row>
    <row r="33" spans="1:33" ht="13.5" x14ac:dyDescent="0.2">
      <c r="A33" s="13"/>
      <c r="B33" s="1">
        <v>16</v>
      </c>
      <c r="C33" s="32"/>
      <c r="D33" s="53"/>
      <c r="E33" s="6"/>
      <c r="F33" s="6"/>
      <c r="G33" s="6"/>
      <c r="H33" s="6"/>
      <c r="I33" s="6"/>
      <c r="J33" s="6"/>
      <c r="K33" s="6"/>
      <c r="L33" s="104" t="str">
        <f>'Rechenhilfe P4'!N23</f>
        <v/>
      </c>
      <c r="M33" s="104" t="str">
        <f>IF('Rechenhilfe P4'!C23="","",'Rechenhilfe P4'!C23)</f>
        <v/>
      </c>
      <c r="N33" s="104" t="str">
        <f>IF('Rechenhilfe P4'!F23="","",'Rechenhilfe P4'!F23)</f>
        <v/>
      </c>
      <c r="O33" s="104" t="str">
        <f>IF('Rechenhilfe P4'!L23="","",'Rechenhilfe P4'!L23)</f>
        <v/>
      </c>
      <c r="P33" s="21"/>
      <c r="S33" s="44"/>
      <c r="T33" s="61">
        <v>3</v>
      </c>
      <c r="U33" s="39"/>
      <c r="W33" s="55" t="s">
        <v>81</v>
      </c>
      <c r="X33" s="2">
        <v>16</v>
      </c>
      <c r="Y33" s="51" t="str">
        <f t="shared" si="6"/>
        <v/>
      </c>
      <c r="Z33" s="51" t="str">
        <f t="shared" si="0"/>
        <v/>
      </c>
      <c r="AA33" s="51" t="str">
        <f t="shared" si="1"/>
        <v/>
      </c>
      <c r="AB33" s="51" t="str">
        <f t="shared" si="8"/>
        <v/>
      </c>
      <c r="AC33" s="51" t="str">
        <f t="shared" si="3"/>
        <v/>
      </c>
      <c r="AD33" s="51" t="str">
        <f t="shared" si="4"/>
        <v/>
      </c>
      <c r="AE33" s="51" t="str">
        <f t="shared" si="5"/>
        <v/>
      </c>
      <c r="AG33" s="52" t="str">
        <f t="shared" si="7"/>
        <v/>
      </c>
    </row>
    <row r="34" spans="1:33" ht="13.5" x14ac:dyDescent="0.2">
      <c r="A34" s="13"/>
      <c r="B34" s="1">
        <v>17</v>
      </c>
      <c r="C34" s="32"/>
      <c r="D34" s="53"/>
      <c r="E34" s="6"/>
      <c r="F34" s="6"/>
      <c r="G34" s="6"/>
      <c r="H34" s="6"/>
      <c r="I34" s="6"/>
      <c r="J34" s="6"/>
      <c r="K34" s="6"/>
      <c r="L34" s="104" t="str">
        <f>'Rechenhilfe P4'!N24</f>
        <v/>
      </c>
      <c r="M34" s="104" t="str">
        <f>IF('Rechenhilfe P4'!C24="","",'Rechenhilfe P4'!C24)</f>
        <v/>
      </c>
      <c r="N34" s="104" t="str">
        <f>IF('Rechenhilfe P4'!F24="","",'Rechenhilfe P4'!F24)</f>
        <v/>
      </c>
      <c r="O34" s="104" t="str">
        <f>IF('Rechenhilfe P4'!L24="","",'Rechenhilfe P4'!L24)</f>
        <v/>
      </c>
      <c r="P34" s="21"/>
      <c r="S34" s="44"/>
      <c r="T34" s="61">
        <v>4</v>
      </c>
      <c r="U34" s="39"/>
      <c r="W34" s="57" t="s">
        <v>9</v>
      </c>
      <c r="X34" s="2">
        <v>17</v>
      </c>
      <c r="Y34" s="51" t="str">
        <f t="shared" si="6"/>
        <v/>
      </c>
      <c r="Z34" s="51" t="str">
        <f t="shared" si="0"/>
        <v/>
      </c>
      <c r="AA34" s="51" t="str">
        <f t="shared" si="1"/>
        <v/>
      </c>
      <c r="AB34" s="51" t="str">
        <f t="shared" si="8"/>
        <v/>
      </c>
      <c r="AC34" s="51" t="str">
        <f t="shared" si="3"/>
        <v/>
      </c>
      <c r="AD34" s="51" t="str">
        <f t="shared" si="4"/>
        <v/>
      </c>
      <c r="AE34" s="51" t="str">
        <f t="shared" si="5"/>
        <v/>
      </c>
      <c r="AG34" s="52" t="str">
        <f t="shared" si="7"/>
        <v/>
      </c>
    </row>
    <row r="35" spans="1:33" ht="13.5" x14ac:dyDescent="0.2">
      <c r="A35" s="13"/>
      <c r="B35" s="1">
        <v>18</v>
      </c>
      <c r="C35" s="32"/>
      <c r="D35" s="53"/>
      <c r="E35" s="6"/>
      <c r="F35" s="6"/>
      <c r="G35" s="6"/>
      <c r="H35" s="6"/>
      <c r="I35" s="6"/>
      <c r="J35" s="6"/>
      <c r="K35" s="6"/>
      <c r="L35" s="104" t="str">
        <f>'Rechenhilfe P4'!N25</f>
        <v/>
      </c>
      <c r="M35" s="104" t="str">
        <f>IF('Rechenhilfe P4'!C25="","",'Rechenhilfe P4'!C25)</f>
        <v/>
      </c>
      <c r="N35" s="104" t="str">
        <f>IF('Rechenhilfe P4'!F25="","",'Rechenhilfe P4'!F25)</f>
        <v/>
      </c>
      <c r="O35" s="104" t="str">
        <f>IF('Rechenhilfe P4'!L25="","",'Rechenhilfe P4'!L25)</f>
        <v/>
      </c>
      <c r="P35" s="21"/>
      <c r="S35" s="44"/>
      <c r="T35" s="61">
        <v>5</v>
      </c>
      <c r="U35" s="39"/>
      <c r="W35" s="55" t="s">
        <v>82</v>
      </c>
      <c r="X35" s="2">
        <v>18</v>
      </c>
      <c r="Y35" s="51" t="str">
        <f t="shared" si="6"/>
        <v/>
      </c>
      <c r="Z35" s="51" t="str">
        <f t="shared" si="0"/>
        <v/>
      </c>
      <c r="AA35" s="51" t="str">
        <f t="shared" si="1"/>
        <v/>
      </c>
      <c r="AB35" s="51" t="str">
        <f t="shared" si="8"/>
        <v/>
      </c>
      <c r="AC35" s="51" t="str">
        <f t="shared" si="3"/>
        <v/>
      </c>
      <c r="AD35" s="51" t="str">
        <f t="shared" si="4"/>
        <v/>
      </c>
      <c r="AE35" s="51" t="str">
        <f t="shared" si="5"/>
        <v/>
      </c>
      <c r="AG35" s="52" t="str">
        <f t="shared" si="7"/>
        <v/>
      </c>
    </row>
    <row r="36" spans="1:33" ht="13.5" x14ac:dyDescent="0.2">
      <c r="A36" s="13"/>
      <c r="B36" s="1">
        <v>19</v>
      </c>
      <c r="C36" s="32"/>
      <c r="D36" s="53"/>
      <c r="E36" s="6"/>
      <c r="F36" s="6"/>
      <c r="G36" s="6"/>
      <c r="H36" s="6"/>
      <c r="I36" s="6"/>
      <c r="J36" s="6"/>
      <c r="K36" s="6"/>
      <c r="L36" s="104" t="str">
        <f>'Rechenhilfe P4'!N26</f>
        <v/>
      </c>
      <c r="M36" s="104" t="str">
        <f>IF('Rechenhilfe P4'!C26="","",'Rechenhilfe P4'!C26)</f>
        <v/>
      </c>
      <c r="N36" s="104" t="str">
        <f>IF('Rechenhilfe P4'!F26="","",'Rechenhilfe P4'!F26)</f>
        <v/>
      </c>
      <c r="O36" s="104" t="str">
        <f>IF('Rechenhilfe P4'!L26="","",'Rechenhilfe P4'!L26)</f>
        <v/>
      </c>
      <c r="P36" s="21"/>
      <c r="S36" s="44"/>
      <c r="T36" s="61">
        <v>6</v>
      </c>
      <c r="U36" s="39"/>
      <c r="W36" s="55" t="s">
        <v>83</v>
      </c>
      <c r="X36" s="2">
        <v>19</v>
      </c>
      <c r="Y36" s="51" t="str">
        <f t="shared" si="6"/>
        <v/>
      </c>
      <c r="Z36" s="51" t="str">
        <f t="shared" si="0"/>
        <v/>
      </c>
      <c r="AA36" s="51" t="str">
        <f t="shared" si="1"/>
        <v/>
      </c>
      <c r="AB36" s="51" t="str">
        <f t="shared" si="8"/>
        <v/>
      </c>
      <c r="AC36" s="51" t="str">
        <f t="shared" si="3"/>
        <v/>
      </c>
      <c r="AD36" s="51" t="str">
        <f t="shared" si="4"/>
        <v/>
      </c>
      <c r="AE36" s="51" t="str">
        <f t="shared" si="5"/>
        <v/>
      </c>
      <c r="AG36" s="52" t="str">
        <f t="shared" si="7"/>
        <v/>
      </c>
    </row>
    <row r="37" spans="1:33" ht="13.5" x14ac:dyDescent="0.2">
      <c r="A37" s="13"/>
      <c r="B37" s="1">
        <v>20</v>
      </c>
      <c r="C37" s="32"/>
      <c r="D37" s="53"/>
      <c r="E37" s="6"/>
      <c r="F37" s="6"/>
      <c r="G37" s="6"/>
      <c r="H37" s="6"/>
      <c r="I37" s="6"/>
      <c r="J37" s="6"/>
      <c r="K37" s="6"/>
      <c r="L37" s="104" t="str">
        <f>'Rechenhilfe P4'!N27</f>
        <v/>
      </c>
      <c r="M37" s="104" t="str">
        <f>IF('Rechenhilfe P4'!C27="","",'Rechenhilfe P4'!C27)</f>
        <v/>
      </c>
      <c r="N37" s="104" t="str">
        <f>IF('Rechenhilfe P4'!F27="","",'Rechenhilfe P4'!F27)</f>
        <v/>
      </c>
      <c r="O37" s="104" t="str">
        <f>IF('Rechenhilfe P4'!L27="","",'Rechenhilfe P4'!L27)</f>
        <v/>
      </c>
      <c r="P37" s="21"/>
      <c r="S37" s="44"/>
      <c r="T37" s="61">
        <v>7</v>
      </c>
      <c r="U37" s="39"/>
      <c r="W37" s="55" t="s">
        <v>84</v>
      </c>
      <c r="X37" s="2">
        <v>20</v>
      </c>
      <c r="Y37" s="51" t="str">
        <f t="shared" si="6"/>
        <v/>
      </c>
      <c r="Z37" s="51" t="str">
        <f t="shared" si="0"/>
        <v/>
      </c>
      <c r="AA37" s="51" t="str">
        <f t="shared" si="1"/>
        <v/>
      </c>
      <c r="AB37" s="51" t="str">
        <f t="shared" si="8"/>
        <v/>
      </c>
      <c r="AC37" s="51" t="str">
        <f t="shared" si="3"/>
        <v/>
      </c>
      <c r="AD37" s="51" t="str">
        <f t="shared" si="4"/>
        <v/>
      </c>
      <c r="AE37" s="51" t="str">
        <f t="shared" si="5"/>
        <v/>
      </c>
      <c r="AG37" s="52" t="str">
        <f t="shared" si="7"/>
        <v/>
      </c>
    </row>
    <row r="38" spans="1:33" ht="13.5" x14ac:dyDescent="0.2">
      <c r="A38" s="13"/>
      <c r="B38" s="1">
        <v>21</v>
      </c>
      <c r="C38" s="32"/>
      <c r="D38" s="53"/>
      <c r="E38" s="6"/>
      <c r="F38" s="6"/>
      <c r="G38" s="6"/>
      <c r="H38" s="6"/>
      <c r="I38" s="6"/>
      <c r="J38" s="6"/>
      <c r="K38" s="6"/>
      <c r="L38" s="104" t="str">
        <f>'Rechenhilfe P4'!N28</f>
        <v/>
      </c>
      <c r="M38" s="104" t="str">
        <f>IF('Rechenhilfe P4'!C28="","",'Rechenhilfe P4'!C28)</f>
        <v/>
      </c>
      <c r="N38" s="104" t="str">
        <f>IF('Rechenhilfe P4'!F28="","",'Rechenhilfe P4'!F28)</f>
        <v/>
      </c>
      <c r="O38" s="104" t="str">
        <f>IF('Rechenhilfe P4'!L28="","",'Rechenhilfe P4'!L28)</f>
        <v/>
      </c>
      <c r="P38" s="21"/>
      <c r="S38" s="44"/>
      <c r="T38" s="61">
        <v>8</v>
      </c>
      <c r="U38" s="39"/>
      <c r="W38" s="63" t="s">
        <v>85</v>
      </c>
      <c r="X38" s="2">
        <v>21</v>
      </c>
      <c r="Y38" s="51" t="str">
        <f t="shared" si="6"/>
        <v/>
      </c>
      <c r="Z38" s="51" t="str">
        <f t="shared" si="0"/>
        <v/>
      </c>
      <c r="AA38" s="51" t="str">
        <f t="shared" si="1"/>
        <v/>
      </c>
      <c r="AB38" s="51" t="str">
        <f t="shared" si="8"/>
        <v/>
      </c>
      <c r="AC38" s="51" t="str">
        <f t="shared" si="3"/>
        <v/>
      </c>
      <c r="AD38" s="51" t="str">
        <f t="shared" si="4"/>
        <v/>
      </c>
      <c r="AE38" s="51" t="str">
        <f t="shared" si="5"/>
        <v/>
      </c>
      <c r="AG38" s="52" t="str">
        <f t="shared" si="7"/>
        <v/>
      </c>
    </row>
    <row r="39" spans="1:33" ht="13.5" x14ac:dyDescent="0.2">
      <c r="A39" s="13"/>
      <c r="B39" s="1">
        <v>22</v>
      </c>
      <c r="C39" s="32"/>
      <c r="D39" s="53"/>
      <c r="E39" s="6"/>
      <c r="F39" s="6"/>
      <c r="G39" s="6"/>
      <c r="H39" s="6"/>
      <c r="I39" s="6"/>
      <c r="J39" s="6"/>
      <c r="K39" s="6"/>
      <c r="L39" s="104" t="str">
        <f>'Rechenhilfe P4'!N29</f>
        <v/>
      </c>
      <c r="M39" s="104" t="str">
        <f>IF('Rechenhilfe P4'!C29="","",'Rechenhilfe P4'!C29)</f>
        <v/>
      </c>
      <c r="N39" s="104" t="str">
        <f>IF('Rechenhilfe P4'!F29="","",'Rechenhilfe P4'!F29)</f>
        <v/>
      </c>
      <c r="O39" s="104" t="str">
        <f>IF('Rechenhilfe P4'!L29="","",'Rechenhilfe P4'!L29)</f>
        <v/>
      </c>
      <c r="P39" s="21"/>
      <c r="S39" s="44"/>
      <c r="T39" s="61">
        <v>9</v>
      </c>
      <c r="U39" s="39"/>
      <c r="W39" s="65" t="s">
        <v>86</v>
      </c>
      <c r="X39" s="2">
        <v>22</v>
      </c>
      <c r="Y39" s="51" t="str">
        <f t="shared" si="6"/>
        <v/>
      </c>
      <c r="Z39" s="51" t="str">
        <f t="shared" si="0"/>
        <v/>
      </c>
      <c r="AA39" s="51" t="str">
        <f t="shared" si="1"/>
        <v/>
      </c>
      <c r="AB39" s="51" t="str">
        <f t="shared" si="8"/>
        <v/>
      </c>
      <c r="AC39" s="51" t="str">
        <f t="shared" si="3"/>
        <v/>
      </c>
      <c r="AD39" s="51" t="str">
        <f t="shared" si="4"/>
        <v/>
      </c>
      <c r="AE39" s="51" t="str">
        <f t="shared" si="5"/>
        <v/>
      </c>
      <c r="AG39" s="52" t="str">
        <f t="shared" si="7"/>
        <v/>
      </c>
    </row>
    <row r="40" spans="1:33" ht="13.5" x14ac:dyDescent="0.2">
      <c r="A40" s="13"/>
      <c r="B40" s="1">
        <v>23</v>
      </c>
      <c r="C40" s="32"/>
      <c r="D40" s="53"/>
      <c r="E40" s="6"/>
      <c r="F40" s="6"/>
      <c r="G40" s="6"/>
      <c r="H40" s="6"/>
      <c r="I40" s="6"/>
      <c r="J40" s="6"/>
      <c r="K40" s="6"/>
      <c r="L40" s="104" t="str">
        <f>'Rechenhilfe P4'!N30</f>
        <v/>
      </c>
      <c r="M40" s="104" t="str">
        <f>IF('Rechenhilfe P4'!C30="","",'Rechenhilfe P4'!C30)</f>
        <v/>
      </c>
      <c r="N40" s="104" t="str">
        <f>IF('Rechenhilfe P4'!F30="","",'Rechenhilfe P4'!F30)</f>
        <v/>
      </c>
      <c r="O40" s="104" t="str">
        <f>IF('Rechenhilfe P4'!L30="","",'Rechenhilfe P4'!L30)</f>
        <v/>
      </c>
      <c r="P40" s="21"/>
      <c r="S40" s="44"/>
      <c r="T40" s="61">
        <v>10</v>
      </c>
      <c r="U40" s="39"/>
      <c r="W40" s="64" t="s">
        <v>9</v>
      </c>
      <c r="X40" s="2">
        <v>23</v>
      </c>
      <c r="Y40" s="51" t="str">
        <f t="shared" si="6"/>
        <v/>
      </c>
      <c r="Z40" s="51" t="str">
        <f t="shared" si="0"/>
        <v/>
      </c>
      <c r="AA40" s="51" t="str">
        <f t="shared" si="1"/>
        <v/>
      </c>
      <c r="AB40" s="51" t="str">
        <f t="shared" si="8"/>
        <v/>
      </c>
      <c r="AC40" s="51" t="str">
        <f t="shared" si="3"/>
        <v/>
      </c>
      <c r="AD40" s="51" t="str">
        <f t="shared" si="4"/>
        <v/>
      </c>
      <c r="AE40" s="51" t="str">
        <f t="shared" si="5"/>
        <v/>
      </c>
      <c r="AG40" s="52" t="str">
        <f t="shared" si="7"/>
        <v/>
      </c>
    </row>
    <row r="41" spans="1:33" ht="14.25" thickBot="1" x14ac:dyDescent="0.25">
      <c r="A41" s="13"/>
      <c r="B41" s="1">
        <v>24</v>
      </c>
      <c r="C41" s="32"/>
      <c r="D41" s="53"/>
      <c r="E41" s="6"/>
      <c r="F41" s="6"/>
      <c r="G41" s="6"/>
      <c r="H41" s="6"/>
      <c r="I41" s="6"/>
      <c r="J41" s="6"/>
      <c r="K41" s="6"/>
      <c r="L41" s="104" t="str">
        <f>'Rechenhilfe P4'!N31</f>
        <v/>
      </c>
      <c r="M41" s="104" t="str">
        <f>IF('Rechenhilfe P4'!C31="","",'Rechenhilfe P4'!C31)</f>
        <v/>
      </c>
      <c r="N41" s="104" t="str">
        <f>IF('Rechenhilfe P4'!F31="","",'Rechenhilfe P4'!F31)</f>
        <v/>
      </c>
      <c r="O41" s="104" t="str">
        <f>IF('Rechenhilfe P4'!L31="","",'Rechenhilfe P4'!L31)</f>
        <v/>
      </c>
      <c r="P41" s="21"/>
      <c r="S41" s="44"/>
      <c r="T41" s="61">
        <v>11</v>
      </c>
      <c r="U41" s="39"/>
      <c r="W41" s="66" t="s">
        <v>87</v>
      </c>
      <c r="X41" s="2">
        <v>24</v>
      </c>
      <c r="Y41" s="51" t="str">
        <f t="shared" si="6"/>
        <v/>
      </c>
      <c r="Z41" s="51" t="str">
        <f t="shared" si="0"/>
        <v/>
      </c>
      <c r="AA41" s="51" t="str">
        <f t="shared" si="1"/>
        <v/>
      </c>
      <c r="AB41" s="51" t="str">
        <f t="shared" si="8"/>
        <v/>
      </c>
      <c r="AC41" s="51" t="str">
        <f t="shared" si="3"/>
        <v/>
      </c>
      <c r="AD41" s="51" t="str">
        <f t="shared" si="4"/>
        <v/>
      </c>
      <c r="AE41" s="51" t="str">
        <f t="shared" si="5"/>
        <v/>
      </c>
      <c r="AG41" s="52" t="str">
        <f t="shared" si="7"/>
        <v/>
      </c>
    </row>
    <row r="42" spans="1:33" ht="13.5" x14ac:dyDescent="0.2">
      <c r="A42" s="13"/>
      <c r="B42" s="1">
        <v>25</v>
      </c>
      <c r="C42" s="32"/>
      <c r="D42" s="53"/>
      <c r="E42" s="6"/>
      <c r="F42" s="6"/>
      <c r="G42" s="6"/>
      <c r="H42" s="6"/>
      <c r="I42" s="6"/>
      <c r="J42" s="6"/>
      <c r="K42" s="6"/>
      <c r="L42" s="104" t="str">
        <f>'Rechenhilfe P4'!N32</f>
        <v/>
      </c>
      <c r="M42" s="104" t="str">
        <f>IF('Rechenhilfe P4'!C32="","",'Rechenhilfe P4'!C32)</f>
        <v/>
      </c>
      <c r="N42" s="104" t="str">
        <f>IF('Rechenhilfe P4'!F32="","",'Rechenhilfe P4'!F32)</f>
        <v/>
      </c>
      <c r="O42" s="104" t="str">
        <f>IF('Rechenhilfe P4'!L32="","",'Rechenhilfe P4'!L32)</f>
        <v/>
      </c>
      <c r="P42" s="21"/>
      <c r="S42" s="44"/>
      <c r="T42" s="61">
        <v>12</v>
      </c>
      <c r="U42" s="39"/>
      <c r="W42" s="67"/>
      <c r="X42" s="2">
        <v>25</v>
      </c>
      <c r="Y42" s="51" t="str">
        <f t="shared" si="6"/>
        <v/>
      </c>
      <c r="Z42" s="51" t="str">
        <f t="shared" si="0"/>
        <v/>
      </c>
      <c r="AA42" s="51" t="str">
        <f t="shared" si="1"/>
        <v/>
      </c>
      <c r="AB42" s="51" t="str">
        <f t="shared" si="8"/>
        <v/>
      </c>
      <c r="AC42" s="51" t="str">
        <f t="shared" si="3"/>
        <v/>
      </c>
      <c r="AD42" s="51" t="str">
        <f t="shared" si="4"/>
        <v/>
      </c>
      <c r="AE42" s="51" t="str">
        <f t="shared" si="5"/>
        <v/>
      </c>
      <c r="AG42" s="52" t="str">
        <f t="shared" si="7"/>
        <v/>
      </c>
    </row>
    <row r="43" spans="1:33" ht="13.5" x14ac:dyDescent="0.2">
      <c r="A43" s="13"/>
      <c r="B43" s="1">
        <v>26</v>
      </c>
      <c r="C43" s="32"/>
      <c r="D43" s="53"/>
      <c r="E43" s="6"/>
      <c r="F43" s="6"/>
      <c r="G43" s="6"/>
      <c r="H43" s="6"/>
      <c r="I43" s="6"/>
      <c r="J43" s="6"/>
      <c r="K43" s="6"/>
      <c r="L43" s="104" t="str">
        <f>'Rechenhilfe P4'!N33</f>
        <v/>
      </c>
      <c r="M43" s="104" t="str">
        <f>IF('Rechenhilfe P4'!C33="","",'Rechenhilfe P4'!C33)</f>
        <v/>
      </c>
      <c r="N43" s="104" t="str">
        <f>IF('Rechenhilfe P4'!F33="","",'Rechenhilfe P4'!F33)</f>
        <v/>
      </c>
      <c r="O43" s="104" t="str">
        <f>IF('Rechenhilfe P4'!L33="","",'Rechenhilfe P4'!L33)</f>
        <v/>
      </c>
      <c r="P43" s="21"/>
      <c r="S43" s="44"/>
      <c r="T43" s="61">
        <v>13</v>
      </c>
      <c r="U43" s="39"/>
      <c r="W43" s="68"/>
      <c r="X43" s="2">
        <v>26</v>
      </c>
      <c r="Y43" s="51" t="str">
        <f t="shared" si="6"/>
        <v/>
      </c>
      <c r="Z43" s="51" t="str">
        <f t="shared" si="0"/>
        <v/>
      </c>
      <c r="AA43" s="51" t="str">
        <f t="shared" si="1"/>
        <v/>
      </c>
      <c r="AB43" s="51" t="str">
        <f t="shared" si="8"/>
        <v/>
      </c>
      <c r="AC43" s="51" t="str">
        <f t="shared" si="3"/>
        <v/>
      </c>
      <c r="AD43" s="51" t="str">
        <f t="shared" si="4"/>
        <v/>
      </c>
      <c r="AE43" s="51" t="str">
        <f t="shared" si="5"/>
        <v/>
      </c>
      <c r="AG43" s="52" t="str">
        <f t="shared" si="7"/>
        <v/>
      </c>
    </row>
    <row r="44" spans="1:33" ht="13.5" x14ac:dyDescent="0.2">
      <c r="A44" s="13"/>
      <c r="B44" s="1">
        <v>27</v>
      </c>
      <c r="C44" s="32"/>
      <c r="D44" s="53"/>
      <c r="E44" s="6"/>
      <c r="F44" s="6"/>
      <c r="G44" s="6"/>
      <c r="H44" s="6"/>
      <c r="I44" s="6"/>
      <c r="J44" s="6"/>
      <c r="K44" s="6"/>
      <c r="L44" s="104" t="str">
        <f>'Rechenhilfe P4'!N34</f>
        <v/>
      </c>
      <c r="M44" s="104" t="str">
        <f>IF('Rechenhilfe P4'!C34="","",'Rechenhilfe P4'!C34)</f>
        <v/>
      </c>
      <c r="N44" s="104" t="str">
        <f>IF('Rechenhilfe P4'!F34="","",'Rechenhilfe P4'!F34)</f>
        <v/>
      </c>
      <c r="O44" s="104" t="str">
        <f>IF('Rechenhilfe P4'!L34="","",'Rechenhilfe P4'!L34)</f>
        <v/>
      </c>
      <c r="P44" s="21"/>
      <c r="S44" s="44"/>
      <c r="T44" s="61">
        <v>14</v>
      </c>
      <c r="U44" s="39"/>
      <c r="W44" s="68"/>
      <c r="X44" s="2">
        <v>27</v>
      </c>
      <c r="Y44" s="51" t="str">
        <f t="shared" si="6"/>
        <v/>
      </c>
      <c r="Z44" s="51" t="str">
        <f t="shared" si="0"/>
        <v/>
      </c>
      <c r="AA44" s="51" t="str">
        <f t="shared" si="1"/>
        <v/>
      </c>
      <c r="AB44" s="51" t="str">
        <f t="shared" si="8"/>
        <v/>
      </c>
      <c r="AC44" s="51" t="str">
        <f t="shared" si="3"/>
        <v/>
      </c>
      <c r="AD44" s="51" t="str">
        <f t="shared" si="4"/>
        <v/>
      </c>
      <c r="AE44" s="51" t="str">
        <f t="shared" si="5"/>
        <v/>
      </c>
      <c r="AG44" s="52" t="str">
        <f t="shared" si="7"/>
        <v/>
      </c>
    </row>
    <row r="45" spans="1:33" ht="13.5" x14ac:dyDescent="0.2">
      <c r="A45" s="13"/>
      <c r="B45" s="1">
        <v>28</v>
      </c>
      <c r="C45" s="32"/>
      <c r="D45" s="53"/>
      <c r="E45" s="6"/>
      <c r="F45" s="6"/>
      <c r="G45" s="6"/>
      <c r="H45" s="6"/>
      <c r="I45" s="6"/>
      <c r="J45" s="6"/>
      <c r="K45" s="6"/>
      <c r="L45" s="104" t="str">
        <f>'Rechenhilfe P4'!N35</f>
        <v/>
      </c>
      <c r="M45" s="104" t="str">
        <f>IF('Rechenhilfe P4'!C35="","",'Rechenhilfe P4'!C35)</f>
        <v/>
      </c>
      <c r="N45" s="104" t="str">
        <f>IF('Rechenhilfe P4'!F35="","",'Rechenhilfe P4'!F35)</f>
        <v/>
      </c>
      <c r="O45" s="104" t="str">
        <f>IF('Rechenhilfe P4'!L35="","",'Rechenhilfe P4'!L35)</f>
        <v/>
      </c>
      <c r="P45" s="21"/>
      <c r="S45" s="44"/>
      <c r="T45" s="61">
        <v>15</v>
      </c>
      <c r="U45" s="39"/>
      <c r="W45" s="68"/>
      <c r="X45" s="2">
        <v>28</v>
      </c>
      <c r="Y45" s="51" t="str">
        <f t="shared" si="6"/>
        <v/>
      </c>
      <c r="Z45" s="51" t="str">
        <f t="shared" si="0"/>
        <v/>
      </c>
      <c r="AA45" s="51" t="str">
        <f t="shared" si="1"/>
        <v/>
      </c>
      <c r="AB45" s="51" t="str">
        <f t="shared" si="8"/>
        <v/>
      </c>
      <c r="AC45" s="51" t="str">
        <f t="shared" si="3"/>
        <v/>
      </c>
      <c r="AD45" s="51" t="str">
        <f t="shared" si="4"/>
        <v/>
      </c>
      <c r="AE45" s="51" t="str">
        <f t="shared" si="5"/>
        <v/>
      </c>
      <c r="AG45" s="52" t="str">
        <f t="shared" si="7"/>
        <v/>
      </c>
    </row>
    <row r="46" spans="1:33" ht="13.5" x14ac:dyDescent="0.2">
      <c r="A46" s="13"/>
      <c r="B46" s="1">
        <v>29</v>
      </c>
      <c r="C46" s="32"/>
      <c r="D46" s="53"/>
      <c r="E46" s="6"/>
      <c r="F46" s="6"/>
      <c r="G46" s="6"/>
      <c r="H46" s="6"/>
      <c r="I46" s="6"/>
      <c r="J46" s="6"/>
      <c r="K46" s="6"/>
      <c r="L46" s="104" t="str">
        <f>'Rechenhilfe P4'!N36</f>
        <v/>
      </c>
      <c r="M46" s="104" t="str">
        <f>IF('Rechenhilfe P4'!C36="","",'Rechenhilfe P4'!C36)</f>
        <v/>
      </c>
      <c r="N46" s="104" t="str">
        <f>IF('Rechenhilfe P4'!F36="","",'Rechenhilfe P4'!F36)</f>
        <v/>
      </c>
      <c r="O46" s="104" t="str">
        <f>IF('Rechenhilfe P4'!L36="","",'Rechenhilfe P4'!L36)</f>
        <v/>
      </c>
      <c r="P46" s="21"/>
      <c r="S46" s="44"/>
      <c r="T46" s="39"/>
      <c r="U46" s="39"/>
      <c r="W46" s="69" t="s">
        <v>88</v>
      </c>
      <c r="X46" s="2">
        <v>29</v>
      </c>
      <c r="Y46" s="51" t="str">
        <f t="shared" si="6"/>
        <v/>
      </c>
      <c r="Z46" s="51" t="str">
        <f t="shared" si="0"/>
        <v/>
      </c>
      <c r="AA46" s="51" t="str">
        <f t="shared" si="1"/>
        <v/>
      </c>
      <c r="AB46" s="51" t="str">
        <f t="shared" si="8"/>
        <v/>
      </c>
      <c r="AC46" s="51" t="str">
        <f t="shared" si="3"/>
        <v/>
      </c>
      <c r="AD46" s="51" t="str">
        <f t="shared" si="4"/>
        <v/>
      </c>
      <c r="AE46" s="51" t="str">
        <f t="shared" si="5"/>
        <v/>
      </c>
      <c r="AG46" s="52" t="str">
        <f t="shared" si="7"/>
        <v/>
      </c>
    </row>
    <row r="47" spans="1:33" ht="13.5" x14ac:dyDescent="0.2">
      <c r="A47" s="13"/>
      <c r="B47" s="1">
        <v>30</v>
      </c>
      <c r="C47" s="32"/>
      <c r="D47" s="53"/>
      <c r="E47" s="6"/>
      <c r="F47" s="6"/>
      <c r="G47" s="6"/>
      <c r="H47" s="6"/>
      <c r="I47" s="6"/>
      <c r="J47" s="6"/>
      <c r="K47" s="6"/>
      <c r="L47" s="104" t="str">
        <f>'Rechenhilfe P4'!N37</f>
        <v/>
      </c>
      <c r="M47" s="104" t="str">
        <f>IF('Rechenhilfe P4'!C37="","",'Rechenhilfe P4'!C37)</f>
        <v/>
      </c>
      <c r="N47" s="104" t="str">
        <f>IF('Rechenhilfe P4'!F37="","",'Rechenhilfe P4'!F37)</f>
        <v/>
      </c>
      <c r="O47" s="104" t="str">
        <f>IF('Rechenhilfe P4'!L37="","",'Rechenhilfe P4'!L37)</f>
        <v/>
      </c>
      <c r="P47" s="21"/>
      <c r="S47" s="44"/>
      <c r="T47" s="39"/>
      <c r="U47" s="39"/>
      <c r="W47" s="43" t="s">
        <v>89</v>
      </c>
      <c r="X47" s="2">
        <v>30</v>
      </c>
      <c r="Y47" s="51" t="str">
        <f t="shared" si="6"/>
        <v/>
      </c>
      <c r="Z47" s="51" t="str">
        <f t="shared" si="0"/>
        <v/>
      </c>
      <c r="AA47" s="51" t="str">
        <f t="shared" si="1"/>
        <v/>
      </c>
      <c r="AB47" s="51" t="str">
        <f t="shared" si="8"/>
        <v/>
      </c>
      <c r="AC47" s="51" t="str">
        <f t="shared" si="3"/>
        <v/>
      </c>
      <c r="AD47" s="51" t="str">
        <f t="shared" si="4"/>
        <v/>
      </c>
      <c r="AE47" s="51" t="str">
        <f t="shared" si="5"/>
        <v/>
      </c>
      <c r="AG47" s="52" t="str">
        <f t="shared" si="7"/>
        <v/>
      </c>
    </row>
    <row r="48" spans="1:33" ht="13.5" x14ac:dyDescent="0.2">
      <c r="A48" s="13"/>
      <c r="B48" s="1">
        <v>31</v>
      </c>
      <c r="C48" s="32"/>
      <c r="D48" s="53"/>
      <c r="E48" s="6"/>
      <c r="F48" s="6"/>
      <c r="G48" s="6"/>
      <c r="H48" s="6"/>
      <c r="I48" s="6"/>
      <c r="J48" s="6"/>
      <c r="K48" s="6"/>
      <c r="L48" s="104" t="str">
        <f>'Rechenhilfe P4'!N38</f>
        <v/>
      </c>
      <c r="M48" s="104" t="str">
        <f>IF('Rechenhilfe P4'!C38="","",'Rechenhilfe P4'!C38)</f>
        <v/>
      </c>
      <c r="N48" s="104" t="str">
        <f>IF('Rechenhilfe P4'!F38="","",'Rechenhilfe P4'!F38)</f>
        <v/>
      </c>
      <c r="O48" s="104" t="str">
        <f>IF('Rechenhilfe P4'!L38="","",'Rechenhilfe P4'!L38)</f>
        <v/>
      </c>
      <c r="P48" s="21"/>
      <c r="S48" s="44"/>
      <c r="T48" s="39"/>
      <c r="U48" s="39"/>
      <c r="W48" s="43" t="s">
        <v>90</v>
      </c>
      <c r="X48" s="2">
        <v>31</v>
      </c>
      <c r="Y48" s="51" t="str">
        <f t="shared" si="6"/>
        <v/>
      </c>
      <c r="Z48" s="51" t="str">
        <f t="shared" si="0"/>
        <v/>
      </c>
      <c r="AA48" s="51" t="str">
        <f t="shared" si="1"/>
        <v/>
      </c>
      <c r="AB48" s="51" t="str">
        <f t="shared" si="8"/>
        <v/>
      </c>
      <c r="AC48" s="51" t="str">
        <f t="shared" si="3"/>
        <v/>
      </c>
      <c r="AD48" s="51" t="str">
        <f t="shared" si="4"/>
        <v/>
      </c>
      <c r="AE48" s="51" t="str">
        <f t="shared" si="5"/>
        <v/>
      </c>
      <c r="AG48" s="52" t="str">
        <f t="shared" si="7"/>
        <v/>
      </c>
    </row>
    <row r="49" spans="1:51" ht="13.5" x14ac:dyDescent="0.2">
      <c r="A49" s="13"/>
      <c r="B49" s="1">
        <v>32</v>
      </c>
      <c r="C49" s="32"/>
      <c r="D49" s="53"/>
      <c r="E49" s="6"/>
      <c r="F49" s="6"/>
      <c r="G49" s="6"/>
      <c r="H49" s="6"/>
      <c r="I49" s="6"/>
      <c r="J49" s="6"/>
      <c r="K49" s="6"/>
      <c r="L49" s="104" t="str">
        <f>'Rechenhilfe P4'!N39</f>
        <v/>
      </c>
      <c r="M49" s="104" t="str">
        <f>IF('Rechenhilfe P4'!C39="","",'Rechenhilfe P4'!C39)</f>
        <v/>
      </c>
      <c r="N49" s="104" t="str">
        <f>IF('Rechenhilfe P4'!F39="","",'Rechenhilfe P4'!F39)</f>
        <v/>
      </c>
      <c r="O49" s="104" t="str">
        <f>IF('Rechenhilfe P4'!L39="","",'Rechenhilfe P4'!L39)</f>
        <v/>
      </c>
      <c r="P49" s="21"/>
      <c r="S49" s="44"/>
      <c r="T49" s="39"/>
      <c r="U49" s="39"/>
      <c r="X49" s="2">
        <v>32</v>
      </c>
      <c r="Y49" s="51" t="str">
        <f t="shared" si="6"/>
        <v/>
      </c>
      <c r="Z49" s="51" t="str">
        <f t="shared" si="0"/>
        <v/>
      </c>
      <c r="AA49" s="51" t="str">
        <f t="shared" si="1"/>
        <v/>
      </c>
      <c r="AB49" s="51" t="str">
        <f t="shared" si="8"/>
        <v/>
      </c>
      <c r="AC49" s="51" t="str">
        <f t="shared" si="3"/>
        <v/>
      </c>
      <c r="AD49" s="51" t="str">
        <f t="shared" si="4"/>
        <v/>
      </c>
      <c r="AE49" s="51" t="str">
        <f t="shared" si="5"/>
        <v/>
      </c>
      <c r="AG49" s="52" t="str">
        <f t="shared" si="7"/>
        <v/>
      </c>
    </row>
    <row r="50" spans="1:51" ht="13.5" x14ac:dyDescent="0.2">
      <c r="A50" s="13"/>
      <c r="B50" s="1">
        <v>33</v>
      </c>
      <c r="C50" s="32"/>
      <c r="D50" s="53"/>
      <c r="E50" s="6"/>
      <c r="F50" s="6"/>
      <c r="G50" s="6"/>
      <c r="H50" s="6"/>
      <c r="I50" s="6"/>
      <c r="J50" s="6"/>
      <c r="K50" s="6"/>
      <c r="L50" s="104" t="str">
        <f>'Rechenhilfe P4'!N40</f>
        <v/>
      </c>
      <c r="M50" s="104" t="str">
        <f>IF('Rechenhilfe P4'!C40="","",'Rechenhilfe P4'!C40)</f>
        <v/>
      </c>
      <c r="N50" s="104" t="str">
        <f>IF('Rechenhilfe P4'!F40="","",'Rechenhilfe P4'!F40)</f>
        <v/>
      </c>
      <c r="O50" s="104" t="str">
        <f>IF('Rechenhilfe P4'!L40="","",'Rechenhilfe P4'!L40)</f>
        <v/>
      </c>
      <c r="P50" s="21"/>
      <c r="S50" s="44"/>
      <c r="T50" s="39"/>
      <c r="U50" s="39"/>
      <c r="X50" s="2">
        <v>33</v>
      </c>
      <c r="Y50" s="51" t="str">
        <f t="shared" si="6"/>
        <v/>
      </c>
      <c r="Z50" s="51" t="str">
        <f t="shared" si="0"/>
        <v/>
      </c>
      <c r="AA50" s="51" t="str">
        <f t="shared" si="1"/>
        <v/>
      </c>
      <c r="AB50" s="51" t="str">
        <f t="shared" si="8"/>
        <v/>
      </c>
      <c r="AC50" s="51" t="str">
        <f t="shared" si="3"/>
        <v/>
      </c>
      <c r="AD50" s="51" t="str">
        <f t="shared" si="4"/>
        <v/>
      </c>
      <c r="AE50" s="51" t="str">
        <f t="shared" si="5"/>
        <v/>
      </c>
      <c r="AG50" s="52" t="str">
        <f t="shared" si="7"/>
        <v/>
      </c>
    </row>
    <row r="51" spans="1:51" ht="13.5" x14ac:dyDescent="0.2">
      <c r="A51" s="13"/>
      <c r="B51" s="1">
        <v>34</v>
      </c>
      <c r="C51" s="32"/>
      <c r="D51" s="53"/>
      <c r="E51" s="6"/>
      <c r="F51" s="6"/>
      <c r="G51" s="6"/>
      <c r="H51" s="6"/>
      <c r="I51" s="6"/>
      <c r="J51" s="6"/>
      <c r="K51" s="6"/>
      <c r="L51" s="104" t="str">
        <f>'Rechenhilfe P4'!N41</f>
        <v/>
      </c>
      <c r="M51" s="104" t="str">
        <f>IF('Rechenhilfe P4'!C41="","",'Rechenhilfe P4'!C41)</f>
        <v/>
      </c>
      <c r="N51" s="104" t="str">
        <f>IF('Rechenhilfe P4'!F41="","",'Rechenhilfe P4'!F41)</f>
        <v/>
      </c>
      <c r="O51" s="104" t="str">
        <f>IF('Rechenhilfe P4'!L41="","",'Rechenhilfe P4'!L41)</f>
        <v/>
      </c>
      <c r="P51" s="21"/>
      <c r="S51" s="44"/>
      <c r="T51" s="39"/>
      <c r="U51" s="39"/>
      <c r="X51" s="2">
        <v>34</v>
      </c>
      <c r="Y51" s="51" t="str">
        <f t="shared" si="6"/>
        <v/>
      </c>
      <c r="Z51" s="51" t="str">
        <f t="shared" si="0"/>
        <v/>
      </c>
      <c r="AA51" s="51" t="str">
        <f t="shared" si="1"/>
        <v/>
      </c>
      <c r="AB51" s="51" t="str">
        <f t="shared" si="8"/>
        <v/>
      </c>
      <c r="AC51" s="51" t="str">
        <f t="shared" si="3"/>
        <v/>
      </c>
      <c r="AD51" s="51" t="str">
        <f t="shared" si="4"/>
        <v/>
      </c>
      <c r="AE51" s="51" t="str">
        <f t="shared" si="5"/>
        <v/>
      </c>
      <c r="AG51" s="52" t="str">
        <f t="shared" si="7"/>
        <v/>
      </c>
    </row>
    <row r="52" spans="1:51" ht="14.25" thickBot="1" x14ac:dyDescent="0.25">
      <c r="A52" s="13"/>
      <c r="B52" s="4">
        <v>35</v>
      </c>
      <c r="C52" s="34"/>
      <c r="D52" s="70"/>
      <c r="E52" s="7"/>
      <c r="F52" s="7"/>
      <c r="G52" s="7"/>
      <c r="H52" s="7"/>
      <c r="I52" s="7"/>
      <c r="J52" s="7"/>
      <c r="K52" s="7"/>
      <c r="L52" s="30" t="str">
        <f>'Rechenhilfe P4'!N42</f>
        <v/>
      </c>
      <c r="M52" s="30" t="str">
        <f>IF('Rechenhilfe P4'!C42="","",'Rechenhilfe P4'!C42)</f>
        <v/>
      </c>
      <c r="N52" s="30" t="str">
        <f>IF('Rechenhilfe P4'!F42="","",'Rechenhilfe P4'!F42)</f>
        <v/>
      </c>
      <c r="O52" s="30" t="str">
        <f>IF('Rechenhilfe P4'!L42="","",'Rechenhilfe P4'!L42)</f>
        <v/>
      </c>
      <c r="P52" s="21"/>
      <c r="S52" s="44"/>
      <c r="T52" s="39"/>
      <c r="U52" s="39"/>
      <c r="X52" s="2">
        <v>35</v>
      </c>
      <c r="Y52" s="51" t="str">
        <f t="shared" si="6"/>
        <v/>
      </c>
      <c r="Z52" s="51" t="str">
        <f t="shared" si="0"/>
        <v/>
      </c>
      <c r="AA52" s="51" t="str">
        <f t="shared" si="1"/>
        <v/>
      </c>
      <c r="AB52" s="51" t="str">
        <f t="shared" si="8"/>
        <v/>
      </c>
      <c r="AC52" s="51" t="str">
        <f t="shared" si="3"/>
        <v/>
      </c>
      <c r="AD52" s="51" t="str">
        <f t="shared" si="4"/>
        <v/>
      </c>
      <c r="AE52" s="51" t="str">
        <f t="shared" si="5"/>
        <v/>
      </c>
      <c r="AG52" s="52" t="str">
        <f t="shared" si="7"/>
        <v/>
      </c>
    </row>
    <row r="53" spans="1:51" ht="13.5" thickBot="1" x14ac:dyDescent="0.25">
      <c r="A53" s="13"/>
      <c r="B53" s="339" t="s">
        <v>23</v>
      </c>
      <c r="C53" s="340"/>
      <c r="D53" s="136"/>
      <c r="E53" s="71" t="str">
        <f>IF(COUNT(E18:E52)&gt;0,AVERAGE(E18:E52),"")</f>
        <v/>
      </c>
      <c r="F53" s="71" t="str">
        <f>IF(COUNT(F18:F52)&gt;0,AVERAGE(F18:F52),"")</f>
        <v/>
      </c>
      <c r="G53" s="71" t="str">
        <f t="shared" ref="G53:K53" si="9">IF(COUNT(G18:G52)&gt;0,AVERAGE(G18:G52),"")</f>
        <v/>
      </c>
      <c r="H53" s="71" t="str">
        <f t="shared" si="9"/>
        <v/>
      </c>
      <c r="I53" s="71" t="str">
        <f t="shared" si="9"/>
        <v/>
      </c>
      <c r="J53" s="71" t="str">
        <f t="shared" si="9"/>
        <v/>
      </c>
      <c r="K53" s="71" t="str">
        <f t="shared" si="9"/>
        <v/>
      </c>
      <c r="L53" s="72" t="s">
        <v>9</v>
      </c>
      <c r="M53" s="105" t="s">
        <v>66</v>
      </c>
      <c r="N53" s="106" t="s">
        <v>66</v>
      </c>
      <c r="O53" s="107" t="s">
        <v>66</v>
      </c>
      <c r="P53" s="15"/>
      <c r="S53" s="44"/>
      <c r="T53" s="38"/>
      <c r="U53" s="38"/>
    </row>
    <row r="54" spans="1:51" ht="14.25" thickBot="1" x14ac:dyDescent="0.25">
      <c r="A54" s="13"/>
      <c r="B54" s="341" t="s">
        <v>24</v>
      </c>
      <c r="C54" s="342"/>
      <c r="D54" s="137"/>
      <c r="E54" s="26"/>
      <c r="F54" s="26"/>
      <c r="G54" s="26"/>
      <c r="H54" s="26"/>
      <c r="I54" s="26"/>
      <c r="J54" s="26"/>
      <c r="K54" s="26"/>
      <c r="L54" s="73" t="s">
        <v>9</v>
      </c>
      <c r="M54" s="108" t="str">
        <f>IFERROR(AVERAGE(M18:M52),"")</f>
        <v/>
      </c>
      <c r="N54" s="225" t="str">
        <f>IFERROR(AVERAGE(N18:N52),"")</f>
        <v/>
      </c>
      <c r="O54" s="225" t="str">
        <f>IFERROR(AVERAGE(O18:O52),"")</f>
        <v/>
      </c>
      <c r="P54" s="15"/>
      <c r="S54" s="44"/>
      <c r="T54" s="37"/>
      <c r="U54" s="37"/>
      <c r="Y54" s="343" t="s">
        <v>91</v>
      </c>
      <c r="Z54" s="343"/>
      <c r="AA54" s="330" t="str">
        <f>IFERROR(AVERAGE(Y18:AE52),"")</f>
        <v/>
      </c>
      <c r="AB54" s="331"/>
      <c r="AF54" s="42" t="s">
        <v>66</v>
      </c>
      <c r="AG54" s="74" t="str">
        <f>IFERROR(AVERAGE(AG18:AG52),"")</f>
        <v/>
      </c>
    </row>
    <row r="55" spans="1:51" ht="3.95" customHeight="1" x14ac:dyDescent="0.2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5"/>
      <c r="S55" s="44"/>
      <c r="T55" s="44"/>
      <c r="U55" s="44"/>
      <c r="V55" s="44"/>
      <c r="W55" s="44"/>
      <c r="X55" s="44"/>
    </row>
    <row r="56" spans="1:51" s="42" customFormat="1" x14ac:dyDescent="0.2">
      <c r="A56" s="344"/>
      <c r="B56" s="313" t="s">
        <v>129</v>
      </c>
      <c r="C56" s="313"/>
      <c r="D56" s="313"/>
      <c r="E56" s="313"/>
      <c r="F56" s="313"/>
      <c r="G56" s="313"/>
      <c r="H56" s="313"/>
      <c r="I56" s="313"/>
      <c r="J56" s="314"/>
      <c r="K56" s="345" t="str">
        <f>IF(COUNTBLANK(L18:L52)&lt;35,COUNT(L18:L52),"")</f>
        <v/>
      </c>
      <c r="L56" s="346"/>
      <c r="M56" s="246"/>
      <c r="N56" s="246"/>
      <c r="O56" s="246"/>
      <c r="P56" s="28"/>
      <c r="Q56" s="235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44"/>
      <c r="AF56" s="230"/>
      <c r="AG56" s="230"/>
      <c r="AH56" s="230"/>
      <c r="AI56" s="230"/>
      <c r="AJ56" s="230"/>
      <c r="AK56" s="230"/>
      <c r="AL56" s="230"/>
      <c r="AM56" s="230"/>
      <c r="AN56" s="230"/>
      <c r="AO56" s="230"/>
      <c r="AP56" s="230"/>
      <c r="AQ56" s="230"/>
      <c r="AR56" s="230"/>
      <c r="AS56" s="230"/>
      <c r="AT56" s="230"/>
      <c r="AU56" s="230"/>
      <c r="AV56" s="231"/>
      <c r="AY56" s="35"/>
    </row>
    <row r="57" spans="1:51" s="42" customFormat="1" x14ac:dyDescent="0.2">
      <c r="A57" s="344"/>
      <c r="B57" s="313"/>
      <c r="C57" s="313"/>
      <c r="D57" s="313"/>
      <c r="E57" s="313"/>
      <c r="F57" s="313"/>
      <c r="G57" s="313"/>
      <c r="H57" s="313"/>
      <c r="I57" s="313"/>
      <c r="J57" s="314"/>
      <c r="K57" s="347"/>
      <c r="L57" s="348"/>
      <c r="M57" s="246"/>
      <c r="N57" s="246"/>
      <c r="O57" s="246"/>
      <c r="P57" s="28"/>
      <c r="Q57" s="235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44"/>
      <c r="AF57" s="230"/>
      <c r="AG57" s="230"/>
      <c r="AH57" s="232"/>
      <c r="AI57" s="232"/>
      <c r="AJ57" s="232"/>
      <c r="AK57" s="232"/>
      <c r="AL57" s="230"/>
      <c r="AM57" s="230"/>
      <c r="AN57" s="230"/>
      <c r="AO57" s="230"/>
      <c r="AP57" s="230"/>
      <c r="AQ57" s="230"/>
      <c r="AR57" s="230"/>
      <c r="AS57" s="230"/>
      <c r="AT57" s="230"/>
      <c r="AU57" s="230"/>
      <c r="AY57" s="35"/>
    </row>
    <row r="58" spans="1:51" s="42" customFormat="1" ht="3.75" customHeight="1" x14ac:dyDescent="0.2">
      <c r="A58" s="13"/>
      <c r="B58" s="236"/>
      <c r="C58" s="236"/>
      <c r="D58" s="236"/>
      <c r="E58" s="236"/>
      <c r="F58" s="236"/>
      <c r="G58" s="236"/>
      <c r="H58" s="236"/>
      <c r="I58" s="236"/>
      <c r="J58" s="236"/>
      <c r="K58" s="237"/>
      <c r="L58" s="237"/>
      <c r="M58" s="246"/>
      <c r="N58" s="246"/>
      <c r="O58" s="246"/>
      <c r="P58" s="28"/>
      <c r="Q58" s="235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44"/>
      <c r="AF58" s="230"/>
      <c r="AG58" s="230"/>
      <c r="AH58" s="232"/>
      <c r="AI58" s="232"/>
      <c r="AJ58" s="232"/>
      <c r="AK58" s="232"/>
      <c r="AL58" s="230"/>
      <c r="AM58" s="230"/>
      <c r="AN58" s="230"/>
      <c r="AO58" s="230"/>
      <c r="AP58" s="230"/>
      <c r="AQ58" s="230"/>
      <c r="AR58" s="230"/>
      <c r="AS58" s="230"/>
      <c r="AT58" s="230"/>
      <c r="AU58" s="230"/>
      <c r="AY58" s="35"/>
    </row>
    <row r="59" spans="1:51" s="42" customFormat="1" ht="24" customHeight="1" x14ac:dyDescent="0.2">
      <c r="A59" s="13"/>
      <c r="B59" s="294"/>
      <c r="C59" s="294"/>
      <c r="D59" s="238"/>
      <c r="E59" s="295" t="s">
        <v>143</v>
      </c>
      <c r="F59" s="236" t="s">
        <v>67</v>
      </c>
      <c r="G59" s="349" t="str">
        <f>IF(COUNTBLANK(L18:L52)&lt;35,COUNTIF(D18:D52,"m"),"")</f>
        <v/>
      </c>
      <c r="H59" s="350"/>
      <c r="I59" s="236"/>
      <c r="J59" s="239" t="s">
        <v>69</v>
      </c>
      <c r="K59" s="351" t="str">
        <f>IF(COUNTBLANK(L18:L52)&lt;35,COUNTIF(D18:D52,"w"),"")</f>
        <v/>
      </c>
      <c r="L59" s="352"/>
      <c r="M59" s="246"/>
      <c r="N59" s="246"/>
      <c r="O59" s="246"/>
      <c r="P59" s="28"/>
      <c r="Q59" s="235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44"/>
      <c r="AF59" s="230"/>
      <c r="AG59" s="230"/>
      <c r="AH59" s="232"/>
      <c r="AI59" s="232"/>
      <c r="AJ59" s="232"/>
      <c r="AK59" s="232"/>
      <c r="AL59" s="230"/>
      <c r="AM59" s="230"/>
      <c r="AN59" s="230"/>
      <c r="AO59" s="230"/>
      <c r="AP59" s="230"/>
      <c r="AQ59" s="230"/>
      <c r="AR59" s="230"/>
      <c r="AS59" s="230"/>
      <c r="AT59" s="230"/>
      <c r="AU59" s="230"/>
      <c r="AY59" s="35"/>
    </row>
    <row r="60" spans="1:51" s="42" customFormat="1" ht="3.75" customHeight="1" x14ac:dyDescent="0.2">
      <c r="A60" s="13"/>
      <c r="B60" s="236"/>
      <c r="C60" s="236"/>
      <c r="D60" s="236"/>
      <c r="E60" s="236"/>
      <c r="F60" s="236"/>
      <c r="G60" s="236"/>
      <c r="H60" s="236"/>
      <c r="I60" s="236"/>
      <c r="J60" s="236"/>
      <c r="K60" s="238"/>
      <c r="L60" s="238"/>
      <c r="M60" s="246"/>
      <c r="N60" s="246"/>
      <c r="O60" s="246"/>
      <c r="P60" s="28"/>
      <c r="Q60" s="235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44"/>
      <c r="AF60" s="230"/>
      <c r="AG60" s="230"/>
      <c r="AH60" s="232"/>
      <c r="AI60" s="232"/>
      <c r="AJ60" s="232"/>
      <c r="AK60" s="232"/>
      <c r="AL60" s="230"/>
      <c r="AM60" s="230"/>
      <c r="AN60" s="230"/>
      <c r="AO60" s="230"/>
      <c r="AP60" s="230"/>
      <c r="AQ60" s="230"/>
      <c r="AR60" s="230"/>
      <c r="AS60" s="230"/>
      <c r="AT60" s="230"/>
      <c r="AU60" s="230"/>
      <c r="AY60" s="35"/>
    </row>
    <row r="61" spans="1:51" s="42" customFormat="1" ht="1.5" customHeight="1" x14ac:dyDescent="0.2">
      <c r="A61" s="13"/>
      <c r="B61" s="240"/>
      <c r="C61" s="240"/>
      <c r="D61" s="240"/>
      <c r="E61" s="240"/>
      <c r="F61" s="240"/>
      <c r="G61" s="240"/>
      <c r="H61" s="240"/>
      <c r="I61" s="240"/>
      <c r="J61" s="240"/>
      <c r="K61" s="18"/>
      <c r="L61" s="18"/>
      <c r="M61" s="246"/>
      <c r="N61" s="246"/>
      <c r="O61" s="246"/>
      <c r="P61" s="28"/>
      <c r="Q61" s="235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44"/>
      <c r="AF61" s="230"/>
      <c r="AG61" s="230"/>
      <c r="AH61" s="230"/>
      <c r="AI61" s="230"/>
      <c r="AJ61" s="230"/>
      <c r="AK61" s="230"/>
      <c r="AL61" s="230"/>
      <c r="AM61" s="230"/>
      <c r="AN61" s="230"/>
      <c r="AO61" s="230"/>
      <c r="AP61" s="230"/>
      <c r="AQ61" s="230"/>
      <c r="AR61" s="230"/>
      <c r="AS61" s="230"/>
      <c r="AT61" s="230"/>
      <c r="AU61" s="230"/>
    </row>
    <row r="62" spans="1:51" s="42" customFormat="1" x14ac:dyDescent="0.2">
      <c r="A62" s="13"/>
      <c r="B62" s="313" t="s">
        <v>130</v>
      </c>
      <c r="C62" s="313"/>
      <c r="D62" s="313"/>
      <c r="E62" s="313"/>
      <c r="F62" s="313"/>
      <c r="G62" s="313"/>
      <c r="H62" s="313"/>
      <c r="I62" s="313"/>
      <c r="J62" s="314"/>
      <c r="K62" s="335" t="str">
        <f>IF(COUNT(E18:K52)&gt;0,AVERAGE(E18:K52),"")</f>
        <v/>
      </c>
      <c r="L62" s="336"/>
      <c r="M62" s="246"/>
      <c r="N62" s="246"/>
      <c r="O62" s="246"/>
      <c r="P62" s="28"/>
      <c r="Q62" s="235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44"/>
      <c r="AF62" s="230"/>
      <c r="AG62" s="233"/>
      <c r="AH62" s="39"/>
      <c r="AI62" s="36"/>
      <c r="AJ62" s="36"/>
      <c r="AK62" s="36"/>
      <c r="AL62" s="230"/>
      <c r="AM62" s="230"/>
      <c r="AN62" s="230"/>
      <c r="AO62" s="230"/>
      <c r="AP62" s="230"/>
      <c r="AQ62" s="230"/>
      <c r="AR62" s="230"/>
      <c r="AS62" s="230"/>
      <c r="AT62" s="230"/>
      <c r="AU62" s="230"/>
    </row>
    <row r="63" spans="1:51" s="42" customFormat="1" x14ac:dyDescent="0.2">
      <c r="A63" s="13"/>
      <c r="B63" s="313"/>
      <c r="C63" s="313"/>
      <c r="D63" s="313"/>
      <c r="E63" s="313"/>
      <c r="F63" s="313"/>
      <c r="G63" s="313"/>
      <c r="H63" s="313"/>
      <c r="I63" s="313"/>
      <c r="J63" s="314"/>
      <c r="K63" s="337"/>
      <c r="L63" s="338"/>
      <c r="M63" s="246"/>
      <c r="N63" s="246"/>
      <c r="O63" s="246"/>
      <c r="P63" s="28"/>
      <c r="Q63" s="235"/>
      <c r="R63" s="76"/>
      <c r="S63" s="76"/>
      <c r="T63" s="76"/>
      <c r="U63" s="76"/>
      <c r="V63" s="76"/>
      <c r="W63" s="76"/>
      <c r="X63" s="76"/>
      <c r="Y63" s="2"/>
      <c r="Z63" s="2"/>
      <c r="AA63" s="2"/>
      <c r="AB63" s="2"/>
      <c r="AC63" s="2"/>
      <c r="AD63" s="2"/>
      <c r="AE63" s="2"/>
      <c r="AF63" s="230"/>
      <c r="AG63" s="233"/>
      <c r="AH63" s="39"/>
      <c r="AI63" s="39"/>
      <c r="AJ63" s="39"/>
      <c r="AK63" s="39"/>
      <c r="AL63" s="230"/>
      <c r="AM63" s="230"/>
      <c r="AN63" s="230"/>
      <c r="AO63" s="230"/>
      <c r="AP63" s="230"/>
      <c r="AQ63" s="230"/>
      <c r="AR63" s="230"/>
      <c r="AS63" s="230"/>
      <c r="AT63" s="230"/>
      <c r="AU63" s="230"/>
    </row>
    <row r="64" spans="1:51" s="42" customFormat="1" ht="3" customHeight="1" x14ac:dyDescent="0.2">
      <c r="A64" s="13"/>
      <c r="B64" s="240"/>
      <c r="C64" s="240"/>
      <c r="D64" s="240"/>
      <c r="E64" s="240"/>
      <c r="F64" s="240"/>
      <c r="G64" s="240"/>
      <c r="H64" s="240"/>
      <c r="I64" s="240"/>
      <c r="J64" s="240"/>
      <c r="K64" s="20"/>
      <c r="L64" s="20"/>
      <c r="M64" s="246"/>
      <c r="N64" s="246"/>
      <c r="O64" s="246"/>
      <c r="P64" s="28"/>
      <c r="Q64" s="235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2"/>
      <c r="AF64" s="230"/>
      <c r="AG64" s="233"/>
      <c r="AH64" s="39"/>
      <c r="AI64" s="39"/>
      <c r="AJ64" s="39"/>
      <c r="AK64" s="39"/>
      <c r="AL64" s="230"/>
      <c r="AM64" s="230"/>
      <c r="AN64" s="230"/>
      <c r="AO64" s="230"/>
      <c r="AP64" s="230"/>
      <c r="AQ64" s="230"/>
      <c r="AR64" s="230"/>
      <c r="AS64" s="230"/>
      <c r="AT64" s="230"/>
      <c r="AU64" s="230"/>
    </row>
    <row r="65" spans="1:47" s="42" customFormat="1" x14ac:dyDescent="0.2">
      <c r="A65" s="13"/>
      <c r="B65" s="313" t="s">
        <v>131</v>
      </c>
      <c r="C65" s="313"/>
      <c r="D65" s="313"/>
      <c r="E65" s="313"/>
      <c r="F65" s="313"/>
      <c r="G65" s="313"/>
      <c r="H65" s="313"/>
      <c r="I65" s="313"/>
      <c r="J65" s="314"/>
      <c r="K65" s="335" t="str">
        <f>$AA$54</f>
        <v/>
      </c>
      <c r="L65" s="336"/>
      <c r="M65" s="246"/>
      <c r="N65" s="246"/>
      <c r="O65" s="246"/>
      <c r="P65" s="28"/>
      <c r="Q65" s="235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2"/>
      <c r="AF65" s="230"/>
      <c r="AG65" s="233"/>
      <c r="AH65" s="39"/>
      <c r="AI65" s="36"/>
      <c r="AJ65" s="36"/>
      <c r="AK65" s="36"/>
      <c r="AL65" s="230"/>
      <c r="AM65" s="230"/>
      <c r="AN65" s="230"/>
      <c r="AO65" s="230"/>
      <c r="AP65" s="230"/>
      <c r="AQ65" s="230"/>
      <c r="AR65" s="230"/>
      <c r="AS65" s="230"/>
      <c r="AT65" s="230"/>
      <c r="AU65" s="230"/>
    </row>
    <row r="66" spans="1:47" s="42" customFormat="1" x14ac:dyDescent="0.2">
      <c r="A66" s="13"/>
      <c r="B66" s="313"/>
      <c r="C66" s="313"/>
      <c r="D66" s="313"/>
      <c r="E66" s="313"/>
      <c r="F66" s="313"/>
      <c r="G66" s="313"/>
      <c r="H66" s="313"/>
      <c r="I66" s="313"/>
      <c r="J66" s="314"/>
      <c r="K66" s="337"/>
      <c r="L66" s="338"/>
      <c r="M66" s="246"/>
      <c r="N66" s="246"/>
      <c r="O66" s="246"/>
      <c r="P66" s="28"/>
      <c r="Q66" s="235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2"/>
      <c r="AF66" s="230"/>
      <c r="AG66" s="230"/>
      <c r="AH66" s="230"/>
      <c r="AI66" s="230"/>
      <c r="AJ66" s="230"/>
      <c r="AK66" s="230"/>
      <c r="AL66" s="230"/>
      <c r="AM66" s="230"/>
      <c r="AN66" s="230"/>
      <c r="AO66" s="230"/>
      <c r="AP66" s="230"/>
      <c r="AQ66" s="230"/>
      <c r="AR66" s="230"/>
      <c r="AS66" s="230"/>
      <c r="AT66" s="230"/>
      <c r="AU66" s="230"/>
    </row>
    <row r="67" spans="1:47" s="42" customFormat="1" ht="3" customHeight="1" x14ac:dyDescent="0.2">
      <c r="A67" s="13"/>
      <c r="B67" s="240"/>
      <c r="C67" s="240"/>
      <c r="D67" s="240"/>
      <c r="E67" s="240"/>
      <c r="F67" s="240"/>
      <c r="G67" s="240"/>
      <c r="H67" s="240"/>
      <c r="I67" s="240"/>
      <c r="J67" s="240"/>
      <c r="K67" s="27"/>
      <c r="L67" s="27"/>
      <c r="M67" s="246"/>
      <c r="N67" s="246"/>
      <c r="O67" s="246"/>
      <c r="P67" s="28"/>
      <c r="Q67" s="235"/>
      <c r="R67" s="76"/>
      <c r="S67" s="76"/>
      <c r="T67" s="76"/>
      <c r="U67" s="76"/>
      <c r="V67" s="76"/>
      <c r="W67" s="76"/>
      <c r="X67" s="2"/>
      <c r="Y67" s="2"/>
      <c r="Z67" s="2"/>
      <c r="AA67" s="2"/>
      <c r="AB67" s="2"/>
      <c r="AC67" s="2"/>
      <c r="AD67" s="2"/>
      <c r="AE67" s="2"/>
    </row>
    <row r="68" spans="1:47" s="42" customFormat="1" x14ac:dyDescent="0.2">
      <c r="A68" s="13"/>
      <c r="B68" s="313" t="s">
        <v>132</v>
      </c>
      <c r="C68" s="313"/>
      <c r="D68" s="313"/>
      <c r="E68" s="313"/>
      <c r="F68" s="313"/>
      <c r="G68" s="313"/>
      <c r="H68" s="313"/>
      <c r="I68" s="313"/>
      <c r="J68" s="314"/>
      <c r="K68" s="335" t="str">
        <f>IF(COUNT(L18:L52)=0,"",(SUM(L18:L52)/COUNT(L18:L52)))</f>
        <v/>
      </c>
      <c r="L68" s="336"/>
      <c r="M68" s="246"/>
      <c r="N68" s="246"/>
      <c r="O68" s="246"/>
      <c r="P68" s="28"/>
      <c r="Q68" s="235"/>
      <c r="R68" s="76"/>
      <c r="S68" s="76"/>
      <c r="T68" s="76"/>
      <c r="U68" s="76"/>
      <c r="V68" s="76"/>
      <c r="W68" s="76"/>
      <c r="X68" s="2"/>
      <c r="Y68" s="2"/>
      <c r="Z68" s="2"/>
      <c r="AA68" s="2"/>
      <c r="AB68" s="2"/>
      <c r="AC68" s="2"/>
      <c r="AD68" s="2"/>
      <c r="AE68" s="2"/>
      <c r="AG68" s="2"/>
    </row>
    <row r="69" spans="1:47" s="42" customFormat="1" x14ac:dyDescent="0.2">
      <c r="A69" s="13"/>
      <c r="B69" s="313"/>
      <c r="C69" s="313"/>
      <c r="D69" s="313"/>
      <c r="E69" s="313"/>
      <c r="F69" s="313"/>
      <c r="G69" s="313"/>
      <c r="H69" s="313"/>
      <c r="I69" s="313"/>
      <c r="J69" s="314"/>
      <c r="K69" s="337"/>
      <c r="L69" s="338"/>
      <c r="M69" s="246"/>
      <c r="N69" s="246"/>
      <c r="O69" s="246"/>
      <c r="P69" s="28"/>
      <c r="Q69" s="235"/>
      <c r="R69" s="76"/>
      <c r="S69" s="76"/>
      <c r="T69" s="76"/>
      <c r="U69" s="76"/>
      <c r="V69" s="76"/>
      <c r="W69" s="76"/>
      <c r="X69" s="2"/>
      <c r="Y69" s="2"/>
      <c r="Z69" s="2"/>
      <c r="AA69" s="2"/>
      <c r="AB69" s="2"/>
      <c r="AC69" s="2"/>
      <c r="AD69" s="2"/>
      <c r="AE69" s="2"/>
      <c r="AG69" s="2"/>
    </row>
    <row r="70" spans="1:47" s="42" customFormat="1" ht="3.95" customHeight="1" x14ac:dyDescent="0.2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246"/>
      <c r="N70" s="246"/>
      <c r="O70" s="246"/>
      <c r="P70" s="28"/>
      <c r="Q70" s="235"/>
      <c r="R70" s="76"/>
      <c r="S70" s="76"/>
      <c r="T70" s="76"/>
      <c r="U70" s="76"/>
      <c r="V70" s="76"/>
      <c r="W70" s="76"/>
      <c r="X70" s="2"/>
      <c r="Y70" s="2"/>
      <c r="Z70" s="2"/>
      <c r="AA70" s="2"/>
      <c r="AB70" s="2"/>
      <c r="AC70" s="2"/>
      <c r="AD70" s="2"/>
      <c r="AE70" s="2"/>
      <c r="AG70" s="2"/>
    </row>
    <row r="71" spans="1:47" s="42" customFormat="1" ht="23.25" customHeight="1" x14ac:dyDescent="0.2">
      <c r="A71" s="77"/>
      <c r="B71" s="241"/>
      <c r="C71" s="242"/>
      <c r="D71" s="75"/>
      <c r="E71" s="242" t="s">
        <v>144</v>
      </c>
      <c r="F71" s="242" t="s">
        <v>67</v>
      </c>
      <c r="G71" s="333" t="str">
        <f>IFERROR(AVERAGEIF($D$18:$D$52,"m",$L$18:$L$52),"")</f>
        <v/>
      </c>
      <c r="H71" s="334"/>
      <c r="I71" s="242"/>
      <c r="J71" s="243" t="s">
        <v>69</v>
      </c>
      <c r="K71" s="333" t="str">
        <f>IFERROR(AVERAGEIF($D$18:$D$52,"w",$L$18:$L$52),"")</f>
        <v/>
      </c>
      <c r="L71" s="334"/>
      <c r="M71" s="246"/>
      <c r="N71" s="246"/>
      <c r="O71" s="246"/>
      <c r="P71" s="28"/>
      <c r="Q71" s="235"/>
      <c r="R71" s="76"/>
      <c r="S71" s="76"/>
      <c r="T71" s="76"/>
      <c r="U71" s="76"/>
      <c r="V71" s="76"/>
      <c r="W71" s="76"/>
      <c r="X71" s="2"/>
      <c r="Y71" s="2"/>
      <c r="Z71" s="2"/>
      <c r="AA71" s="2"/>
      <c r="AB71" s="2"/>
      <c r="AC71" s="2"/>
      <c r="AD71" s="2"/>
      <c r="AE71" s="2"/>
      <c r="AG71" s="2"/>
    </row>
    <row r="72" spans="1:47" s="42" customFormat="1" ht="5.25" customHeight="1" x14ac:dyDescent="0.2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244"/>
      <c r="L72" s="244"/>
      <c r="M72" s="246"/>
      <c r="N72" s="246"/>
      <c r="O72" s="246"/>
      <c r="P72" s="28"/>
      <c r="Q72" s="235"/>
      <c r="R72" s="76"/>
      <c r="S72" s="76"/>
      <c r="T72" s="76"/>
      <c r="U72" s="76"/>
      <c r="V72" s="76"/>
      <c r="W72" s="76"/>
      <c r="X72" s="2"/>
      <c r="Y72" s="2"/>
      <c r="Z72" s="2"/>
      <c r="AA72" s="2"/>
      <c r="AB72" s="2"/>
      <c r="AC72" s="2"/>
      <c r="AD72" s="2"/>
      <c r="AE72" s="2"/>
      <c r="AG72" s="2"/>
    </row>
    <row r="73" spans="1:47" s="42" customFormat="1" ht="5.25" customHeight="1" x14ac:dyDescent="0.2">
      <c r="A73" s="234"/>
      <c r="B73" s="313" t="s">
        <v>133</v>
      </c>
      <c r="C73" s="313"/>
      <c r="D73" s="313"/>
      <c r="E73" s="313"/>
      <c r="F73" s="313"/>
      <c r="G73" s="313"/>
      <c r="H73" s="313"/>
      <c r="I73" s="313"/>
      <c r="J73" s="314"/>
      <c r="K73" s="315" t="str">
        <f>IF(COUNT(L18:L52)&gt;0,COUNTIF(L18:L52,"&lt;5"),"")</f>
        <v/>
      </c>
      <c r="L73" s="316"/>
      <c r="M73" s="246"/>
      <c r="N73" s="246"/>
      <c r="O73" s="246"/>
      <c r="P73" s="28"/>
      <c r="Q73" s="235"/>
      <c r="R73" s="76"/>
      <c r="S73" s="76"/>
      <c r="T73" s="76"/>
      <c r="U73" s="76"/>
      <c r="V73" s="76"/>
      <c r="W73" s="76"/>
      <c r="X73" s="2"/>
      <c r="Y73" s="2"/>
      <c r="Z73" s="2"/>
      <c r="AA73" s="2"/>
      <c r="AB73" s="2"/>
      <c r="AC73" s="2"/>
      <c r="AD73" s="2"/>
      <c r="AE73" s="2"/>
      <c r="AG73" s="2"/>
    </row>
    <row r="74" spans="1:47" s="35" customFormat="1" x14ac:dyDescent="0.2">
      <c r="A74" s="234"/>
      <c r="B74" s="313"/>
      <c r="C74" s="313"/>
      <c r="D74" s="313"/>
      <c r="E74" s="313"/>
      <c r="F74" s="313"/>
      <c r="G74" s="313"/>
      <c r="H74" s="313"/>
      <c r="I74" s="313"/>
      <c r="J74" s="314"/>
      <c r="K74" s="317"/>
      <c r="L74" s="318"/>
      <c r="M74" s="246"/>
      <c r="N74" s="246"/>
      <c r="O74" s="246"/>
      <c r="P74" s="28"/>
      <c r="Q74" s="235"/>
      <c r="R74" s="76"/>
      <c r="S74" s="76"/>
      <c r="T74" s="76"/>
      <c r="U74" s="76"/>
      <c r="V74" s="76"/>
      <c r="W74" s="76"/>
      <c r="X74" s="9"/>
      <c r="Y74" s="9"/>
      <c r="Z74" s="9"/>
      <c r="AA74" s="9"/>
      <c r="AB74" s="9"/>
      <c r="AC74" s="9"/>
      <c r="AD74" s="9"/>
      <c r="AE74" s="9"/>
      <c r="AG74" s="9"/>
    </row>
    <row r="75" spans="1:47" s="35" customFormat="1" ht="5.25" customHeight="1" x14ac:dyDescent="0.2">
      <c r="A75" s="234"/>
      <c r="B75" s="313"/>
      <c r="C75" s="313"/>
      <c r="D75" s="313"/>
      <c r="E75" s="313"/>
      <c r="F75" s="313"/>
      <c r="G75" s="313"/>
      <c r="H75" s="313"/>
      <c r="I75" s="313"/>
      <c r="J75" s="314"/>
      <c r="K75" s="319"/>
      <c r="L75" s="320"/>
      <c r="M75" s="246"/>
      <c r="N75" s="246"/>
      <c r="O75" s="246"/>
      <c r="P75" s="28"/>
      <c r="Q75" s="235"/>
      <c r="R75" s="76"/>
      <c r="S75" s="76"/>
      <c r="T75" s="76"/>
      <c r="U75" s="76"/>
      <c r="V75" s="76"/>
      <c r="W75" s="76"/>
      <c r="X75" s="9"/>
      <c r="Y75" s="9"/>
      <c r="Z75" s="9"/>
      <c r="AA75" s="9"/>
      <c r="AB75" s="9"/>
      <c r="AC75" s="9"/>
      <c r="AD75" s="9"/>
      <c r="AE75" s="9"/>
      <c r="AG75" s="9"/>
    </row>
    <row r="76" spans="1:47" s="35" customFormat="1" ht="5.25" customHeight="1" x14ac:dyDescent="0.2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245"/>
      <c r="M76" s="246"/>
      <c r="N76" s="246"/>
      <c r="O76" s="246"/>
      <c r="P76" s="28"/>
      <c r="Q76" s="235"/>
      <c r="R76" s="76"/>
      <c r="S76" s="76"/>
      <c r="T76" s="76"/>
      <c r="U76" s="76"/>
      <c r="V76" s="76"/>
      <c r="W76" s="76"/>
      <c r="X76" s="9"/>
      <c r="Y76" s="9"/>
      <c r="Z76" s="9"/>
      <c r="AA76" s="9"/>
      <c r="AB76" s="9"/>
      <c r="AC76" s="9"/>
      <c r="AD76" s="9"/>
      <c r="AE76" s="9"/>
      <c r="AG76" s="9"/>
    </row>
    <row r="77" spans="1:47" s="42" customFormat="1" ht="5.25" customHeight="1" x14ac:dyDescent="0.2">
      <c r="A77" s="234"/>
      <c r="B77" s="313" t="s">
        <v>134</v>
      </c>
      <c r="C77" s="313"/>
      <c r="D77" s="313"/>
      <c r="E77" s="313"/>
      <c r="F77" s="313"/>
      <c r="G77" s="313"/>
      <c r="H77" s="313"/>
      <c r="I77" s="313"/>
      <c r="J77" s="314"/>
      <c r="K77" s="315" t="str">
        <f>IF(COUNT(L18:L52)&gt;0,COUNTIF(L18:L52,"&gt;9"),"")</f>
        <v/>
      </c>
      <c r="L77" s="316"/>
      <c r="M77" s="246"/>
      <c r="N77" s="246"/>
      <c r="O77" s="246"/>
      <c r="P77" s="28"/>
      <c r="Q77" s="235"/>
      <c r="R77" s="76"/>
      <c r="S77" s="76"/>
      <c r="T77" s="76"/>
      <c r="U77" s="76"/>
      <c r="V77" s="76"/>
      <c r="W77" s="76"/>
      <c r="X77" s="2"/>
      <c r="Y77" s="2"/>
      <c r="Z77" s="2"/>
      <c r="AA77" s="2"/>
      <c r="AB77" s="2"/>
      <c r="AC77" s="2"/>
      <c r="AD77" s="2"/>
      <c r="AE77" s="2"/>
      <c r="AG77" s="2"/>
    </row>
    <row r="78" spans="1:47" s="35" customFormat="1" x14ac:dyDescent="0.2">
      <c r="A78" s="234"/>
      <c r="B78" s="313"/>
      <c r="C78" s="313"/>
      <c r="D78" s="313"/>
      <c r="E78" s="313"/>
      <c r="F78" s="313"/>
      <c r="G78" s="313"/>
      <c r="H78" s="313"/>
      <c r="I78" s="313"/>
      <c r="J78" s="314"/>
      <c r="K78" s="317"/>
      <c r="L78" s="318"/>
      <c r="M78" s="246"/>
      <c r="N78" s="246"/>
      <c r="O78" s="246"/>
      <c r="P78" s="28"/>
      <c r="Q78" s="235"/>
      <c r="R78" s="76"/>
      <c r="S78" s="76"/>
      <c r="T78" s="76"/>
      <c r="U78" s="76"/>
      <c r="V78" s="76"/>
      <c r="W78" s="76"/>
      <c r="X78" s="9"/>
      <c r="Y78" s="9"/>
      <c r="Z78" s="9"/>
      <c r="AA78" s="9"/>
      <c r="AB78" s="9"/>
      <c r="AC78" s="9"/>
      <c r="AD78" s="9"/>
      <c r="AE78" s="9"/>
      <c r="AG78" s="9"/>
    </row>
    <row r="79" spans="1:47" s="35" customFormat="1" ht="5.25" customHeight="1" x14ac:dyDescent="0.2">
      <c r="A79" s="234"/>
      <c r="B79" s="313"/>
      <c r="C79" s="313"/>
      <c r="D79" s="313"/>
      <c r="E79" s="313"/>
      <c r="F79" s="313"/>
      <c r="G79" s="313"/>
      <c r="H79" s="313"/>
      <c r="I79" s="313"/>
      <c r="J79" s="314"/>
      <c r="K79" s="319"/>
      <c r="L79" s="320"/>
      <c r="M79" s="246"/>
      <c r="N79" s="246"/>
      <c r="O79" s="246"/>
      <c r="P79" s="28"/>
      <c r="Q79" s="235"/>
      <c r="R79" s="76"/>
      <c r="S79" s="76"/>
      <c r="T79" s="76"/>
      <c r="U79" s="76"/>
      <c r="V79" s="76"/>
      <c r="W79" s="76"/>
      <c r="X79" s="9"/>
      <c r="Y79" s="9"/>
      <c r="Z79" s="9"/>
      <c r="AA79" s="9"/>
      <c r="AB79" s="9"/>
      <c r="AC79" s="9"/>
      <c r="AD79" s="9"/>
      <c r="AE79" s="9"/>
      <c r="AG79" s="9"/>
    </row>
    <row r="80" spans="1:47" ht="12.75" customHeight="1" thickBot="1" x14ac:dyDescent="0.25">
      <c r="A80" s="79"/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1"/>
      <c r="R80" s="76"/>
      <c r="S80" s="76"/>
      <c r="T80" s="76"/>
      <c r="U80" s="76"/>
      <c r="V80" s="76"/>
      <c r="W80" s="76"/>
    </row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  <row r="105" ht="12.75" hidden="1" customHeight="1" x14ac:dyDescent="0.2"/>
    <row r="106" ht="12.75" hidden="1" customHeight="1" x14ac:dyDescent="0.2"/>
    <row r="107" ht="12.75" hidden="1" customHeight="1" x14ac:dyDescent="0.2"/>
    <row r="108" ht="12.75" hidden="1" customHeight="1" x14ac:dyDescent="0.2"/>
    <row r="109" ht="12.75" hidden="1" customHeight="1" x14ac:dyDescent="0.2"/>
    <row r="110" ht="12.75" hidden="1" customHeight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</sheetData>
  <sheetProtection password="D124" sheet="1" objects="1" scenarios="1" selectLockedCells="1"/>
  <mergeCells count="36">
    <mergeCell ref="A56:A57"/>
    <mergeCell ref="B56:J57"/>
    <mergeCell ref="K56:L57"/>
    <mergeCell ref="G59:H59"/>
    <mergeCell ref="K59:L59"/>
    <mergeCell ref="C13:L13"/>
    <mergeCell ref="Y14:AE14"/>
    <mergeCell ref="C14:O14"/>
    <mergeCell ref="K71:L71"/>
    <mergeCell ref="B65:J66"/>
    <mergeCell ref="K65:L66"/>
    <mergeCell ref="B68:J69"/>
    <mergeCell ref="K68:L69"/>
    <mergeCell ref="G71:H71"/>
    <mergeCell ref="B53:C53"/>
    <mergeCell ref="B54:C54"/>
    <mergeCell ref="Y54:Z54"/>
    <mergeCell ref="B62:J63"/>
    <mergeCell ref="K62:L63"/>
    <mergeCell ref="B73:J75"/>
    <mergeCell ref="K73:L75"/>
    <mergeCell ref="B77:J79"/>
    <mergeCell ref="K77:L79"/>
    <mergeCell ref="AG14:AH14"/>
    <mergeCell ref="B16:B17"/>
    <mergeCell ref="C16:C17"/>
    <mergeCell ref="D16:D17"/>
    <mergeCell ref="E16:K16"/>
    <mergeCell ref="L16:L17"/>
    <mergeCell ref="AA54:AB54"/>
    <mergeCell ref="C12:L12"/>
    <mergeCell ref="A2:L2"/>
    <mergeCell ref="C8:L8"/>
    <mergeCell ref="C10:L10"/>
    <mergeCell ref="C4:O4"/>
    <mergeCell ref="C6:O6"/>
  </mergeCells>
  <dataValidations count="6">
    <dataValidation allowBlank="1" showInputMessage="1" showErrorMessage="1" errorTitle="Eingabefehler" error="Hier sind nur ganzzahlige Werte zwischen _x000a_0 und 15 erlaubt!" sqref="L18:O52"/>
    <dataValidation type="list" allowBlank="1" showInputMessage="1" showErrorMessage="1" sqref="D18:D52">
      <formula1>$T$19:$T$21</formula1>
    </dataValidation>
    <dataValidation allowBlank="1" showInputMessage="1" showErrorMessage="1" errorTitle="Eingabefehler" error="Fach über PULL-DOWN-Menü auswählen!" sqref="C8:O8"/>
    <dataValidation type="list" allowBlank="1" showInputMessage="1" showErrorMessage="1" sqref="E54:K54">
      <formula1>$T$27:$T$28</formula1>
    </dataValidation>
    <dataValidation type="list" allowBlank="1" showInputMessage="1" showErrorMessage="1" errorTitle="Eingabefehler" error="Hier sind nur ganzzahlige Werte zwischen _x000a_0 und 15 erlaubt!" sqref="E52:K52">
      <formula1>$T$30:$T$45</formula1>
    </dataValidation>
    <dataValidation type="list" allowBlank="1" showInputMessage="1" showErrorMessage="1" sqref="E18:K51">
      <formula1>$T$30:$T$45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zoomScaleNormal="100" workbookViewId="0">
      <selection activeCell="C8" sqref="C8"/>
    </sheetView>
  </sheetViews>
  <sheetFormatPr baseColWidth="10" defaultColWidth="0" defaultRowHeight="12.75" zeroHeight="1" x14ac:dyDescent="0.2"/>
  <cols>
    <col min="1" max="1" width="11.42578125" style="119" customWidth="1"/>
    <col min="2" max="2" width="21.28515625" style="119" customWidth="1"/>
    <col min="3" max="3" width="12.5703125" style="119" customWidth="1"/>
    <col min="4" max="4" width="12" style="119" customWidth="1"/>
    <col min="5" max="5" width="11.42578125" style="119" customWidth="1"/>
    <col min="6" max="6" width="12.140625" style="119" customWidth="1"/>
    <col min="7" max="8" width="12.28515625" style="119" customWidth="1"/>
    <col min="9" max="9" width="12.5703125" style="119" customWidth="1"/>
    <col min="10" max="10" width="12.42578125" style="119" customWidth="1"/>
    <col min="11" max="12" width="12.28515625" style="119" customWidth="1"/>
    <col min="13" max="13" width="12.7109375" style="119" customWidth="1"/>
    <col min="14" max="14" width="12.85546875" style="119" customWidth="1"/>
    <col min="15" max="15" width="0.42578125" style="119" customWidth="1"/>
    <col min="16" max="16383" width="11.42578125" style="119" hidden="1"/>
    <col min="16384" max="16384" width="0.42578125" style="119" hidden="1"/>
  </cols>
  <sheetData>
    <row r="1" spans="1:17" ht="15.75" customHeight="1" thickTop="1" x14ac:dyDescent="0.2">
      <c r="A1" s="356" t="s">
        <v>107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8"/>
    </row>
    <row r="2" spans="1:17" ht="23.25" customHeight="1" thickBot="1" x14ac:dyDescent="0.25">
      <c r="A2" s="359"/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1"/>
    </row>
    <row r="3" spans="1:17" ht="39.75" customHeight="1" thickTop="1" x14ac:dyDescent="0.2">
      <c r="A3" s="362" t="s">
        <v>42</v>
      </c>
      <c r="B3" s="363"/>
      <c r="C3" s="120" t="s">
        <v>43</v>
      </c>
      <c r="D3" s="122" t="s">
        <v>44</v>
      </c>
      <c r="E3" s="122" t="s">
        <v>45</v>
      </c>
      <c r="F3" s="120" t="s">
        <v>46</v>
      </c>
      <c r="G3" s="122" t="s">
        <v>47</v>
      </c>
      <c r="H3" s="122" t="s">
        <v>48</v>
      </c>
      <c r="I3" s="122" t="s">
        <v>49</v>
      </c>
      <c r="J3" s="122" t="s">
        <v>50</v>
      </c>
      <c r="K3" s="122" t="s">
        <v>51</v>
      </c>
      <c r="L3" s="121" t="s">
        <v>52</v>
      </c>
      <c r="M3" s="364" t="s">
        <v>53</v>
      </c>
      <c r="N3" s="366" t="s">
        <v>54</v>
      </c>
    </row>
    <row r="4" spans="1:17" x14ac:dyDescent="0.2">
      <c r="A4" s="368" t="s">
        <v>55</v>
      </c>
      <c r="B4" s="369"/>
      <c r="C4" s="370">
        <v>1</v>
      </c>
      <c r="D4" s="354">
        <v>0.6</v>
      </c>
      <c r="E4" s="354">
        <v>0.4</v>
      </c>
      <c r="F4" s="374">
        <v>1</v>
      </c>
      <c r="G4" s="354">
        <v>0.6</v>
      </c>
      <c r="H4" s="354">
        <v>0.4</v>
      </c>
      <c r="I4" s="355"/>
      <c r="J4" s="355"/>
      <c r="K4" s="123"/>
      <c r="L4" s="372">
        <v>1</v>
      </c>
      <c r="M4" s="365"/>
      <c r="N4" s="367"/>
    </row>
    <row r="5" spans="1:17" ht="17.25" customHeight="1" x14ac:dyDescent="0.2">
      <c r="A5" s="368"/>
      <c r="B5" s="369"/>
      <c r="C5" s="371"/>
      <c r="D5" s="355"/>
      <c r="E5" s="354"/>
      <c r="F5" s="374"/>
      <c r="G5" s="354"/>
      <c r="H5" s="135">
        <v>0.3</v>
      </c>
      <c r="I5" s="135">
        <v>0.3</v>
      </c>
      <c r="J5" s="135">
        <v>0.4</v>
      </c>
      <c r="K5" s="135">
        <v>1</v>
      </c>
      <c r="L5" s="373"/>
      <c r="M5" s="365"/>
      <c r="N5" s="367"/>
    </row>
    <row r="6" spans="1:17" ht="27.75" customHeight="1" x14ac:dyDescent="0.2">
      <c r="A6" s="368" t="s">
        <v>56</v>
      </c>
      <c r="B6" s="369"/>
      <c r="C6" s="124">
        <v>0.2</v>
      </c>
      <c r="D6" s="375"/>
      <c r="E6" s="375"/>
      <c r="F6" s="124">
        <v>0.25</v>
      </c>
      <c r="G6" s="375"/>
      <c r="H6" s="375"/>
      <c r="I6" s="375"/>
      <c r="J6" s="375"/>
      <c r="K6" s="375"/>
      <c r="L6" s="125">
        <v>0.55000000000000004</v>
      </c>
      <c r="M6" s="365"/>
      <c r="N6" s="367"/>
    </row>
    <row r="7" spans="1:17" ht="19.5" customHeight="1" x14ac:dyDescent="0.2">
      <c r="A7" s="126" t="s">
        <v>57</v>
      </c>
      <c r="B7" s="127" t="s">
        <v>1</v>
      </c>
      <c r="C7" s="353" t="s">
        <v>58</v>
      </c>
      <c r="D7" s="353"/>
      <c r="E7" s="353"/>
      <c r="F7" s="128"/>
      <c r="G7" s="353" t="s">
        <v>58</v>
      </c>
      <c r="H7" s="353"/>
      <c r="I7" s="353"/>
      <c r="J7" s="353"/>
      <c r="K7" s="353"/>
      <c r="L7" s="129"/>
      <c r="M7" s="365"/>
      <c r="N7" s="367"/>
    </row>
    <row r="8" spans="1:17" ht="15.75" customHeight="1" x14ac:dyDescent="0.2">
      <c r="A8" s="130">
        <v>1</v>
      </c>
      <c r="B8" s="131" t="str">
        <f>IF('Übersicht P4'!C18="","",'Übersicht P4'!C18)</f>
        <v/>
      </c>
      <c r="C8" s="109"/>
      <c r="D8" s="111"/>
      <c r="E8" s="111"/>
      <c r="F8" s="113" t="str">
        <f>IF(COUNTBLANK(D8:E8)=0,IF(AND(D8*$D$4+E8*$E$4&gt;3,E8*D8=0),3,D8*$D$4+E8*$E$4),"")</f>
        <v/>
      </c>
      <c r="G8" s="111"/>
      <c r="H8" s="111"/>
      <c r="I8" s="111"/>
      <c r="J8" s="111"/>
      <c r="K8" s="115" t="str">
        <f t="shared" ref="K8:K42" si="0">IF(COUNTBLANK(H8:J8)=0,SUM(H8*$H$5)+(((I8*$I$5)+(J8*$J$5))),"")</f>
        <v/>
      </c>
      <c r="L8" s="113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15" t="str">
        <f t="shared" ref="M8:M42" si="1">IF(COUNTBLANK(C8:L8)=0,SUM(C8*$C$6)+(F8*$F$6)+(L8*$L$6),"")</f>
        <v/>
      </c>
      <c r="N8" s="116" t="str">
        <f t="shared" ref="N8:N42" si="2">IF(M8="","",ROUND(M8,0))</f>
        <v/>
      </c>
      <c r="Q8" s="119">
        <v>0</v>
      </c>
    </row>
    <row r="9" spans="1:17" ht="15.75" customHeight="1" x14ac:dyDescent="0.2">
      <c r="A9" s="130">
        <v>2</v>
      </c>
      <c r="B9" s="131" t="str">
        <f>IF('Übersicht P4'!C19="","",'Übersicht P4'!C19)</f>
        <v/>
      </c>
      <c r="C9" s="109"/>
      <c r="D9" s="111"/>
      <c r="E9" s="111"/>
      <c r="F9" s="113" t="str">
        <f t="shared" ref="F9:F42" si="3">IF(COUNTBLANK(D9:E9)=0,IF(AND(D9*$D$4+E9*$E$4&gt;3,E9*D9=0),3,D9*$D$4+E9*$E$4),"")</f>
        <v/>
      </c>
      <c r="G9" s="111"/>
      <c r="H9" s="111"/>
      <c r="I9" s="111"/>
      <c r="J9" s="111"/>
      <c r="K9" s="115" t="str">
        <f t="shared" si="0"/>
        <v/>
      </c>
      <c r="L9" s="113" t="str">
        <f t="shared" ref="L9:L42" si="4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15" t="str">
        <f t="shared" si="1"/>
        <v/>
      </c>
      <c r="N9" s="116" t="str">
        <f t="shared" si="2"/>
        <v/>
      </c>
      <c r="Q9" s="119">
        <v>1</v>
      </c>
    </row>
    <row r="10" spans="1:17" ht="15.75" customHeight="1" x14ac:dyDescent="0.2">
      <c r="A10" s="130">
        <v>3</v>
      </c>
      <c r="B10" s="131" t="str">
        <f>IF('Übersicht P4'!C20="","",'Übersicht P4'!C20)</f>
        <v/>
      </c>
      <c r="C10" s="109"/>
      <c r="D10" s="111"/>
      <c r="E10" s="111"/>
      <c r="F10" s="113" t="str">
        <f t="shared" si="3"/>
        <v/>
      </c>
      <c r="G10" s="111"/>
      <c r="H10" s="111"/>
      <c r="I10" s="111"/>
      <c r="J10" s="111"/>
      <c r="K10" s="115" t="str">
        <f t="shared" si="0"/>
        <v/>
      </c>
      <c r="L10" s="113" t="str">
        <f t="shared" si="4"/>
        <v/>
      </c>
      <c r="M10" s="115" t="str">
        <f t="shared" si="1"/>
        <v/>
      </c>
      <c r="N10" s="116" t="str">
        <f t="shared" si="2"/>
        <v/>
      </c>
      <c r="Q10" s="119">
        <v>2</v>
      </c>
    </row>
    <row r="11" spans="1:17" ht="15.75" customHeight="1" x14ac:dyDescent="0.2">
      <c r="A11" s="130">
        <v>4</v>
      </c>
      <c r="B11" s="131" t="str">
        <f>IF('Übersicht P4'!C21="","",'Übersicht P4'!C21)</f>
        <v/>
      </c>
      <c r="C11" s="109"/>
      <c r="D11" s="111"/>
      <c r="E11" s="111"/>
      <c r="F11" s="113" t="str">
        <f t="shared" si="3"/>
        <v/>
      </c>
      <c r="G11" s="111"/>
      <c r="H11" s="111"/>
      <c r="I11" s="111"/>
      <c r="J11" s="111"/>
      <c r="K11" s="115" t="str">
        <f t="shared" si="0"/>
        <v/>
      </c>
      <c r="L11" s="113" t="str">
        <f t="shared" si="4"/>
        <v/>
      </c>
      <c r="M11" s="115" t="str">
        <f t="shared" si="1"/>
        <v/>
      </c>
      <c r="N11" s="116" t="str">
        <f t="shared" si="2"/>
        <v/>
      </c>
      <c r="Q11" s="119">
        <v>3</v>
      </c>
    </row>
    <row r="12" spans="1:17" ht="15.75" customHeight="1" x14ac:dyDescent="0.2">
      <c r="A12" s="130">
        <v>5</v>
      </c>
      <c r="B12" s="131" t="str">
        <f>IF('Übersicht P4'!C22="","",'Übersicht P4'!C22)</f>
        <v/>
      </c>
      <c r="C12" s="109"/>
      <c r="D12" s="111"/>
      <c r="E12" s="111"/>
      <c r="F12" s="113" t="str">
        <f t="shared" si="3"/>
        <v/>
      </c>
      <c r="G12" s="111"/>
      <c r="H12" s="111"/>
      <c r="I12" s="111"/>
      <c r="J12" s="111"/>
      <c r="K12" s="115" t="str">
        <f t="shared" si="0"/>
        <v/>
      </c>
      <c r="L12" s="113" t="str">
        <f t="shared" si="4"/>
        <v/>
      </c>
      <c r="M12" s="115" t="str">
        <f t="shared" si="1"/>
        <v/>
      </c>
      <c r="N12" s="116" t="str">
        <f t="shared" si="2"/>
        <v/>
      </c>
      <c r="Q12" s="119">
        <v>4</v>
      </c>
    </row>
    <row r="13" spans="1:17" ht="15.75" customHeight="1" x14ac:dyDescent="0.2">
      <c r="A13" s="130">
        <v>6</v>
      </c>
      <c r="B13" s="131" t="str">
        <f>IF('Übersicht P4'!C23="","",'Übersicht P4'!C23)</f>
        <v/>
      </c>
      <c r="C13" s="109"/>
      <c r="D13" s="111"/>
      <c r="E13" s="111"/>
      <c r="F13" s="113" t="str">
        <f t="shared" si="3"/>
        <v/>
      </c>
      <c r="G13" s="111"/>
      <c r="H13" s="111"/>
      <c r="I13" s="111"/>
      <c r="J13" s="111"/>
      <c r="K13" s="115" t="str">
        <f t="shared" si="0"/>
        <v/>
      </c>
      <c r="L13" s="113" t="str">
        <f t="shared" si="4"/>
        <v/>
      </c>
      <c r="M13" s="115" t="str">
        <f t="shared" si="1"/>
        <v/>
      </c>
      <c r="N13" s="116" t="str">
        <f t="shared" si="2"/>
        <v/>
      </c>
      <c r="Q13" s="119">
        <v>5</v>
      </c>
    </row>
    <row r="14" spans="1:17" ht="15.75" customHeight="1" x14ac:dyDescent="0.2">
      <c r="A14" s="130">
        <v>7</v>
      </c>
      <c r="B14" s="131" t="str">
        <f>IF('Übersicht P4'!C24="","",'Übersicht P4'!C24)</f>
        <v/>
      </c>
      <c r="C14" s="109"/>
      <c r="D14" s="111"/>
      <c r="E14" s="111"/>
      <c r="F14" s="113" t="str">
        <f t="shared" si="3"/>
        <v/>
      </c>
      <c r="G14" s="111"/>
      <c r="H14" s="111"/>
      <c r="I14" s="111"/>
      <c r="J14" s="111"/>
      <c r="K14" s="115" t="str">
        <f t="shared" si="0"/>
        <v/>
      </c>
      <c r="L14" s="113" t="str">
        <f t="shared" si="4"/>
        <v/>
      </c>
      <c r="M14" s="115" t="str">
        <f t="shared" si="1"/>
        <v/>
      </c>
      <c r="N14" s="116" t="str">
        <f t="shared" si="2"/>
        <v/>
      </c>
      <c r="Q14" s="119">
        <v>6</v>
      </c>
    </row>
    <row r="15" spans="1:17" ht="15.75" customHeight="1" x14ac:dyDescent="0.2">
      <c r="A15" s="130">
        <v>8</v>
      </c>
      <c r="B15" s="131" t="str">
        <f>IF('Übersicht P4'!C25="","",'Übersicht P4'!C25)</f>
        <v/>
      </c>
      <c r="C15" s="109"/>
      <c r="D15" s="111"/>
      <c r="E15" s="111"/>
      <c r="F15" s="113" t="str">
        <f t="shared" si="3"/>
        <v/>
      </c>
      <c r="G15" s="111"/>
      <c r="H15" s="111"/>
      <c r="I15" s="111"/>
      <c r="J15" s="111"/>
      <c r="K15" s="115" t="str">
        <f t="shared" si="0"/>
        <v/>
      </c>
      <c r="L15" s="113" t="str">
        <f t="shared" si="4"/>
        <v/>
      </c>
      <c r="M15" s="115" t="str">
        <f t="shared" si="1"/>
        <v/>
      </c>
      <c r="N15" s="116" t="str">
        <f t="shared" si="2"/>
        <v/>
      </c>
      <c r="Q15" s="119">
        <v>7</v>
      </c>
    </row>
    <row r="16" spans="1:17" ht="15.75" customHeight="1" x14ac:dyDescent="0.2">
      <c r="A16" s="130">
        <v>9</v>
      </c>
      <c r="B16" s="131" t="str">
        <f>IF('Übersicht P4'!C26="","",'Übersicht P4'!C26)</f>
        <v/>
      </c>
      <c r="C16" s="109"/>
      <c r="D16" s="111"/>
      <c r="E16" s="111"/>
      <c r="F16" s="113" t="str">
        <f t="shared" si="3"/>
        <v/>
      </c>
      <c r="G16" s="111"/>
      <c r="H16" s="111"/>
      <c r="I16" s="111"/>
      <c r="J16" s="111"/>
      <c r="K16" s="115" t="str">
        <f t="shared" si="0"/>
        <v/>
      </c>
      <c r="L16" s="113" t="str">
        <f t="shared" si="4"/>
        <v/>
      </c>
      <c r="M16" s="115" t="str">
        <f t="shared" si="1"/>
        <v/>
      </c>
      <c r="N16" s="116" t="str">
        <f t="shared" si="2"/>
        <v/>
      </c>
      <c r="Q16" s="119">
        <v>8</v>
      </c>
    </row>
    <row r="17" spans="1:17" ht="15.75" customHeight="1" x14ac:dyDescent="0.2">
      <c r="A17" s="130">
        <v>10</v>
      </c>
      <c r="B17" s="131" t="str">
        <f>IF('Übersicht P4'!C27="","",'Übersicht P4'!C27)</f>
        <v/>
      </c>
      <c r="C17" s="109"/>
      <c r="D17" s="111"/>
      <c r="E17" s="111"/>
      <c r="F17" s="113" t="str">
        <f t="shared" si="3"/>
        <v/>
      </c>
      <c r="G17" s="111"/>
      <c r="H17" s="111"/>
      <c r="I17" s="111"/>
      <c r="J17" s="111"/>
      <c r="K17" s="115" t="str">
        <f t="shared" si="0"/>
        <v/>
      </c>
      <c r="L17" s="113" t="str">
        <f t="shared" si="4"/>
        <v/>
      </c>
      <c r="M17" s="115" t="str">
        <f t="shared" si="1"/>
        <v/>
      </c>
      <c r="N17" s="116" t="str">
        <f t="shared" si="2"/>
        <v/>
      </c>
      <c r="Q17" s="119">
        <v>9</v>
      </c>
    </row>
    <row r="18" spans="1:17" ht="15.75" customHeight="1" x14ac:dyDescent="0.2">
      <c r="A18" s="130">
        <v>11</v>
      </c>
      <c r="B18" s="131" t="str">
        <f>IF('Übersicht P4'!C28="","",'Übersicht P4'!C28)</f>
        <v/>
      </c>
      <c r="C18" s="109"/>
      <c r="D18" s="111"/>
      <c r="E18" s="111"/>
      <c r="F18" s="113" t="str">
        <f t="shared" si="3"/>
        <v/>
      </c>
      <c r="G18" s="111"/>
      <c r="H18" s="111"/>
      <c r="I18" s="111"/>
      <c r="J18" s="111"/>
      <c r="K18" s="115" t="str">
        <f t="shared" si="0"/>
        <v/>
      </c>
      <c r="L18" s="113" t="str">
        <f t="shared" si="4"/>
        <v/>
      </c>
      <c r="M18" s="115" t="str">
        <f t="shared" si="1"/>
        <v/>
      </c>
      <c r="N18" s="116" t="str">
        <f t="shared" si="2"/>
        <v/>
      </c>
      <c r="Q18" s="119">
        <v>10</v>
      </c>
    </row>
    <row r="19" spans="1:17" ht="15.75" customHeight="1" x14ac:dyDescent="0.2">
      <c r="A19" s="130">
        <v>12</v>
      </c>
      <c r="B19" s="131" t="str">
        <f>IF('Übersicht P4'!C29="","",'Übersicht P4'!C29)</f>
        <v/>
      </c>
      <c r="C19" s="109"/>
      <c r="D19" s="111"/>
      <c r="E19" s="111"/>
      <c r="F19" s="113" t="str">
        <f t="shared" si="3"/>
        <v/>
      </c>
      <c r="G19" s="111"/>
      <c r="H19" s="111"/>
      <c r="I19" s="111"/>
      <c r="J19" s="111"/>
      <c r="K19" s="115" t="str">
        <f t="shared" si="0"/>
        <v/>
      </c>
      <c r="L19" s="113" t="str">
        <f t="shared" si="4"/>
        <v/>
      </c>
      <c r="M19" s="115" t="str">
        <f t="shared" si="1"/>
        <v/>
      </c>
      <c r="N19" s="116" t="str">
        <f t="shared" si="2"/>
        <v/>
      </c>
      <c r="Q19" s="119">
        <v>11</v>
      </c>
    </row>
    <row r="20" spans="1:17" ht="15.75" customHeight="1" x14ac:dyDescent="0.2">
      <c r="A20" s="130">
        <v>13</v>
      </c>
      <c r="B20" s="131" t="str">
        <f>IF('Übersicht P4'!C30="","",'Übersicht P4'!C30)</f>
        <v/>
      </c>
      <c r="C20" s="109"/>
      <c r="D20" s="111"/>
      <c r="E20" s="111"/>
      <c r="F20" s="113" t="str">
        <f t="shared" si="3"/>
        <v/>
      </c>
      <c r="G20" s="111"/>
      <c r="H20" s="111"/>
      <c r="I20" s="111"/>
      <c r="J20" s="111"/>
      <c r="K20" s="115" t="str">
        <f t="shared" si="0"/>
        <v/>
      </c>
      <c r="L20" s="113" t="str">
        <f t="shared" si="4"/>
        <v/>
      </c>
      <c r="M20" s="115" t="str">
        <f t="shared" si="1"/>
        <v/>
      </c>
      <c r="N20" s="116" t="str">
        <f t="shared" si="2"/>
        <v/>
      </c>
      <c r="Q20" s="119">
        <v>12</v>
      </c>
    </row>
    <row r="21" spans="1:17" ht="15.75" customHeight="1" x14ac:dyDescent="0.2">
      <c r="A21" s="130">
        <v>14</v>
      </c>
      <c r="B21" s="131" t="str">
        <f>IF('Übersicht P4'!C31="","",'Übersicht P4'!C31)</f>
        <v/>
      </c>
      <c r="C21" s="109"/>
      <c r="D21" s="111"/>
      <c r="E21" s="111"/>
      <c r="F21" s="113" t="str">
        <f t="shared" si="3"/>
        <v/>
      </c>
      <c r="G21" s="111"/>
      <c r="H21" s="111"/>
      <c r="I21" s="111"/>
      <c r="J21" s="111"/>
      <c r="K21" s="115" t="str">
        <f t="shared" si="0"/>
        <v/>
      </c>
      <c r="L21" s="113" t="str">
        <f t="shared" si="4"/>
        <v/>
      </c>
      <c r="M21" s="115" t="str">
        <f t="shared" si="1"/>
        <v/>
      </c>
      <c r="N21" s="116" t="str">
        <f t="shared" si="2"/>
        <v/>
      </c>
      <c r="Q21" s="119">
        <v>13</v>
      </c>
    </row>
    <row r="22" spans="1:17" ht="15.75" customHeight="1" x14ac:dyDescent="0.2">
      <c r="A22" s="130">
        <v>15</v>
      </c>
      <c r="B22" s="131" t="str">
        <f>IF('Übersicht P4'!C32="","",'Übersicht P4'!C32)</f>
        <v/>
      </c>
      <c r="C22" s="109"/>
      <c r="D22" s="111"/>
      <c r="E22" s="111"/>
      <c r="F22" s="113" t="str">
        <f t="shared" si="3"/>
        <v/>
      </c>
      <c r="G22" s="111"/>
      <c r="H22" s="111"/>
      <c r="I22" s="111"/>
      <c r="J22" s="111"/>
      <c r="K22" s="115" t="str">
        <f t="shared" si="0"/>
        <v/>
      </c>
      <c r="L22" s="113" t="str">
        <f t="shared" si="4"/>
        <v/>
      </c>
      <c r="M22" s="115" t="str">
        <f t="shared" si="1"/>
        <v/>
      </c>
      <c r="N22" s="116" t="str">
        <f t="shared" si="2"/>
        <v/>
      </c>
      <c r="Q22" s="119">
        <v>14</v>
      </c>
    </row>
    <row r="23" spans="1:17" ht="15.75" customHeight="1" x14ac:dyDescent="0.2">
      <c r="A23" s="130">
        <v>16</v>
      </c>
      <c r="B23" s="131" t="str">
        <f>IF('Übersicht P4'!C33="","",'Übersicht P4'!C33)</f>
        <v/>
      </c>
      <c r="C23" s="109"/>
      <c r="D23" s="111"/>
      <c r="E23" s="111"/>
      <c r="F23" s="113" t="str">
        <f t="shared" si="3"/>
        <v/>
      </c>
      <c r="G23" s="111"/>
      <c r="H23" s="111"/>
      <c r="I23" s="111"/>
      <c r="J23" s="111"/>
      <c r="K23" s="115" t="str">
        <f t="shared" si="0"/>
        <v/>
      </c>
      <c r="L23" s="113" t="str">
        <f t="shared" si="4"/>
        <v/>
      </c>
      <c r="M23" s="115" t="str">
        <f t="shared" si="1"/>
        <v/>
      </c>
      <c r="N23" s="116" t="str">
        <f t="shared" si="2"/>
        <v/>
      </c>
      <c r="Q23" s="119">
        <v>15</v>
      </c>
    </row>
    <row r="24" spans="1:17" ht="15.75" customHeight="1" x14ac:dyDescent="0.2">
      <c r="A24" s="130">
        <v>17</v>
      </c>
      <c r="B24" s="131" t="str">
        <f>IF('Übersicht P4'!C34="","",'Übersicht P4'!C34)</f>
        <v/>
      </c>
      <c r="C24" s="109"/>
      <c r="D24" s="111"/>
      <c r="E24" s="111"/>
      <c r="F24" s="113" t="str">
        <f t="shared" si="3"/>
        <v/>
      </c>
      <c r="G24" s="111"/>
      <c r="H24" s="111"/>
      <c r="I24" s="111"/>
      <c r="J24" s="111"/>
      <c r="K24" s="115" t="str">
        <f t="shared" si="0"/>
        <v/>
      </c>
      <c r="L24" s="113" t="str">
        <f t="shared" si="4"/>
        <v/>
      </c>
      <c r="M24" s="115" t="str">
        <f t="shared" si="1"/>
        <v/>
      </c>
      <c r="N24" s="116" t="str">
        <f t="shared" si="2"/>
        <v/>
      </c>
    </row>
    <row r="25" spans="1:17" ht="15.75" customHeight="1" x14ac:dyDescent="0.2">
      <c r="A25" s="130">
        <v>18</v>
      </c>
      <c r="B25" s="131" t="str">
        <f>IF('Übersicht P4'!C35="","",'Übersicht P4'!C35)</f>
        <v/>
      </c>
      <c r="C25" s="109"/>
      <c r="D25" s="111"/>
      <c r="E25" s="111"/>
      <c r="F25" s="113" t="str">
        <f t="shared" si="3"/>
        <v/>
      </c>
      <c r="G25" s="111"/>
      <c r="H25" s="111"/>
      <c r="I25" s="111"/>
      <c r="J25" s="111"/>
      <c r="K25" s="115" t="str">
        <f t="shared" si="0"/>
        <v/>
      </c>
      <c r="L25" s="113" t="str">
        <f t="shared" si="4"/>
        <v/>
      </c>
      <c r="M25" s="115" t="str">
        <f t="shared" si="1"/>
        <v/>
      </c>
      <c r="N25" s="116" t="str">
        <f t="shared" si="2"/>
        <v/>
      </c>
    </row>
    <row r="26" spans="1:17" ht="15.75" customHeight="1" x14ac:dyDescent="0.2">
      <c r="A26" s="130">
        <v>19</v>
      </c>
      <c r="B26" s="131" t="str">
        <f>IF('Übersicht P4'!C36="","",'Übersicht P4'!C36)</f>
        <v/>
      </c>
      <c r="C26" s="109"/>
      <c r="D26" s="111"/>
      <c r="E26" s="111"/>
      <c r="F26" s="113" t="str">
        <f t="shared" si="3"/>
        <v/>
      </c>
      <c r="G26" s="111"/>
      <c r="H26" s="111"/>
      <c r="I26" s="111"/>
      <c r="J26" s="111"/>
      <c r="K26" s="115" t="str">
        <f t="shared" si="0"/>
        <v/>
      </c>
      <c r="L26" s="113" t="str">
        <f t="shared" si="4"/>
        <v/>
      </c>
      <c r="M26" s="115" t="str">
        <f t="shared" si="1"/>
        <v/>
      </c>
      <c r="N26" s="116" t="str">
        <f t="shared" si="2"/>
        <v/>
      </c>
    </row>
    <row r="27" spans="1:17" ht="15.75" customHeight="1" x14ac:dyDescent="0.2">
      <c r="A27" s="130">
        <v>20</v>
      </c>
      <c r="B27" s="131" t="str">
        <f>IF('Übersicht P4'!C37="","",'Übersicht P4'!C37)</f>
        <v/>
      </c>
      <c r="C27" s="109"/>
      <c r="D27" s="111"/>
      <c r="E27" s="111"/>
      <c r="F27" s="113" t="str">
        <f t="shared" si="3"/>
        <v/>
      </c>
      <c r="G27" s="111"/>
      <c r="H27" s="111"/>
      <c r="I27" s="111"/>
      <c r="J27" s="111"/>
      <c r="K27" s="115" t="str">
        <f t="shared" si="0"/>
        <v/>
      </c>
      <c r="L27" s="113" t="str">
        <f t="shared" si="4"/>
        <v/>
      </c>
      <c r="M27" s="115" t="str">
        <f t="shared" si="1"/>
        <v/>
      </c>
      <c r="N27" s="116" t="str">
        <f t="shared" si="2"/>
        <v/>
      </c>
    </row>
    <row r="28" spans="1:17" ht="15.75" customHeight="1" x14ac:dyDescent="0.2">
      <c r="A28" s="130">
        <v>21</v>
      </c>
      <c r="B28" s="131" t="str">
        <f>IF('Übersicht P4'!C38="","",'Übersicht P4'!C38)</f>
        <v/>
      </c>
      <c r="C28" s="109"/>
      <c r="D28" s="111"/>
      <c r="E28" s="111"/>
      <c r="F28" s="113" t="str">
        <f>IF(COUNTBLANK(D28:E28)=0,IF(AND(D28*$D$4+E28*$E$4&gt;3,E28*D28=0),3,D28*$D$4+E28*$E$4),"")</f>
        <v/>
      </c>
      <c r="G28" s="111"/>
      <c r="H28" s="111"/>
      <c r="I28" s="111"/>
      <c r="J28" s="111"/>
      <c r="K28" s="115" t="str">
        <f t="shared" si="0"/>
        <v/>
      </c>
      <c r="L28" s="113" t="str">
        <f t="shared" si="4"/>
        <v/>
      </c>
      <c r="M28" s="115" t="str">
        <f t="shared" si="1"/>
        <v/>
      </c>
      <c r="N28" s="116" t="str">
        <f t="shared" si="2"/>
        <v/>
      </c>
    </row>
    <row r="29" spans="1:17" ht="15.75" customHeight="1" x14ac:dyDescent="0.2">
      <c r="A29" s="130">
        <v>22</v>
      </c>
      <c r="B29" s="131" t="str">
        <f>IF('Übersicht P4'!C39="","",'Übersicht P4'!C39)</f>
        <v/>
      </c>
      <c r="C29" s="109"/>
      <c r="D29" s="111"/>
      <c r="E29" s="111"/>
      <c r="F29" s="113" t="str">
        <f t="shared" si="3"/>
        <v/>
      </c>
      <c r="G29" s="111"/>
      <c r="H29" s="111"/>
      <c r="I29" s="111"/>
      <c r="J29" s="111"/>
      <c r="K29" s="115" t="str">
        <f t="shared" si="0"/>
        <v/>
      </c>
      <c r="L29" s="113" t="str">
        <f t="shared" si="4"/>
        <v/>
      </c>
      <c r="M29" s="115" t="str">
        <f t="shared" si="1"/>
        <v/>
      </c>
      <c r="N29" s="116" t="str">
        <f t="shared" si="2"/>
        <v/>
      </c>
    </row>
    <row r="30" spans="1:17" ht="15.75" customHeight="1" x14ac:dyDescent="0.2">
      <c r="A30" s="130">
        <v>23</v>
      </c>
      <c r="B30" s="131" t="str">
        <f>IF('Übersicht P4'!C40="","",'Übersicht P4'!C40)</f>
        <v/>
      </c>
      <c r="C30" s="109"/>
      <c r="D30" s="111"/>
      <c r="E30" s="111"/>
      <c r="F30" s="113" t="str">
        <f t="shared" si="3"/>
        <v/>
      </c>
      <c r="G30" s="111"/>
      <c r="H30" s="111"/>
      <c r="I30" s="111"/>
      <c r="J30" s="111"/>
      <c r="K30" s="115" t="str">
        <f t="shared" si="0"/>
        <v/>
      </c>
      <c r="L30" s="113" t="str">
        <f t="shared" si="4"/>
        <v/>
      </c>
      <c r="M30" s="115" t="str">
        <f t="shared" si="1"/>
        <v/>
      </c>
      <c r="N30" s="116" t="str">
        <f t="shared" si="2"/>
        <v/>
      </c>
    </row>
    <row r="31" spans="1:17" ht="15.75" customHeight="1" x14ac:dyDescent="0.2">
      <c r="A31" s="130">
        <v>24</v>
      </c>
      <c r="B31" s="131" t="str">
        <f>IF('Übersicht P4'!C41="","",'Übersicht P4'!C41)</f>
        <v/>
      </c>
      <c r="C31" s="109"/>
      <c r="D31" s="111"/>
      <c r="E31" s="111"/>
      <c r="F31" s="113" t="str">
        <f t="shared" si="3"/>
        <v/>
      </c>
      <c r="G31" s="111"/>
      <c r="H31" s="111"/>
      <c r="I31" s="111"/>
      <c r="J31" s="111"/>
      <c r="K31" s="115" t="str">
        <f t="shared" si="0"/>
        <v/>
      </c>
      <c r="L31" s="113" t="str">
        <f t="shared" si="4"/>
        <v/>
      </c>
      <c r="M31" s="115" t="str">
        <f t="shared" si="1"/>
        <v/>
      </c>
      <c r="N31" s="116" t="str">
        <f t="shared" si="2"/>
        <v/>
      </c>
    </row>
    <row r="32" spans="1:17" ht="15.75" customHeight="1" x14ac:dyDescent="0.2">
      <c r="A32" s="130">
        <v>25</v>
      </c>
      <c r="B32" s="131" t="str">
        <f>IF('Übersicht P4'!C42="","",'Übersicht P4'!C42)</f>
        <v/>
      </c>
      <c r="C32" s="109"/>
      <c r="D32" s="111"/>
      <c r="E32" s="111"/>
      <c r="F32" s="113" t="str">
        <f t="shared" si="3"/>
        <v/>
      </c>
      <c r="G32" s="111"/>
      <c r="H32" s="111"/>
      <c r="I32" s="111"/>
      <c r="J32" s="111"/>
      <c r="K32" s="115" t="str">
        <f t="shared" si="0"/>
        <v/>
      </c>
      <c r="L32" s="113" t="str">
        <f t="shared" si="4"/>
        <v/>
      </c>
      <c r="M32" s="115" t="str">
        <f t="shared" si="1"/>
        <v/>
      </c>
      <c r="N32" s="116" t="str">
        <f t="shared" si="2"/>
        <v/>
      </c>
    </row>
    <row r="33" spans="1:14" ht="15.75" customHeight="1" x14ac:dyDescent="0.2">
      <c r="A33" s="130">
        <v>26</v>
      </c>
      <c r="B33" s="131" t="str">
        <f>IF('Übersicht P4'!C43="","",'Übersicht P4'!C43)</f>
        <v/>
      </c>
      <c r="C33" s="109"/>
      <c r="D33" s="111"/>
      <c r="E33" s="111"/>
      <c r="F33" s="113" t="str">
        <f t="shared" si="3"/>
        <v/>
      </c>
      <c r="G33" s="111"/>
      <c r="H33" s="111"/>
      <c r="I33" s="111"/>
      <c r="J33" s="111"/>
      <c r="K33" s="115" t="str">
        <f t="shared" si="0"/>
        <v/>
      </c>
      <c r="L33" s="113" t="str">
        <f t="shared" si="4"/>
        <v/>
      </c>
      <c r="M33" s="115" t="str">
        <f t="shared" si="1"/>
        <v/>
      </c>
      <c r="N33" s="116" t="str">
        <f t="shared" si="2"/>
        <v/>
      </c>
    </row>
    <row r="34" spans="1:14" ht="15.75" customHeight="1" x14ac:dyDescent="0.2">
      <c r="A34" s="130">
        <v>27</v>
      </c>
      <c r="B34" s="131" t="str">
        <f>IF('Übersicht P4'!C44="","",'Übersicht P4'!C44)</f>
        <v/>
      </c>
      <c r="C34" s="109"/>
      <c r="D34" s="111"/>
      <c r="E34" s="111"/>
      <c r="F34" s="113" t="str">
        <f t="shared" si="3"/>
        <v/>
      </c>
      <c r="G34" s="111"/>
      <c r="H34" s="111"/>
      <c r="I34" s="111"/>
      <c r="J34" s="111"/>
      <c r="K34" s="115" t="str">
        <f t="shared" si="0"/>
        <v/>
      </c>
      <c r="L34" s="113" t="str">
        <f t="shared" si="4"/>
        <v/>
      </c>
      <c r="M34" s="115" t="str">
        <f t="shared" si="1"/>
        <v/>
      </c>
      <c r="N34" s="116" t="str">
        <f t="shared" si="2"/>
        <v/>
      </c>
    </row>
    <row r="35" spans="1:14" ht="15.75" customHeight="1" x14ac:dyDescent="0.2">
      <c r="A35" s="130">
        <v>28</v>
      </c>
      <c r="B35" s="131" t="str">
        <f>IF('Übersicht P4'!C45="","",'Übersicht P4'!C45)</f>
        <v/>
      </c>
      <c r="C35" s="109"/>
      <c r="D35" s="111"/>
      <c r="E35" s="111"/>
      <c r="F35" s="113" t="str">
        <f t="shared" si="3"/>
        <v/>
      </c>
      <c r="G35" s="111"/>
      <c r="H35" s="111"/>
      <c r="I35" s="111"/>
      <c r="J35" s="111"/>
      <c r="K35" s="115" t="str">
        <f t="shared" si="0"/>
        <v/>
      </c>
      <c r="L35" s="113" t="str">
        <f t="shared" si="4"/>
        <v/>
      </c>
      <c r="M35" s="115" t="str">
        <f t="shared" si="1"/>
        <v/>
      </c>
      <c r="N35" s="116" t="str">
        <f t="shared" si="2"/>
        <v/>
      </c>
    </row>
    <row r="36" spans="1:14" ht="15.75" customHeight="1" x14ac:dyDescent="0.2">
      <c r="A36" s="130">
        <v>29</v>
      </c>
      <c r="B36" s="131" t="str">
        <f>IF('Übersicht P4'!C46="","",'Übersicht P4'!C46)</f>
        <v/>
      </c>
      <c r="C36" s="109"/>
      <c r="D36" s="111"/>
      <c r="E36" s="111"/>
      <c r="F36" s="113" t="str">
        <f t="shared" si="3"/>
        <v/>
      </c>
      <c r="G36" s="111"/>
      <c r="H36" s="111"/>
      <c r="I36" s="111"/>
      <c r="J36" s="111"/>
      <c r="K36" s="115" t="str">
        <f t="shared" si="0"/>
        <v/>
      </c>
      <c r="L36" s="113" t="str">
        <f t="shared" si="4"/>
        <v/>
      </c>
      <c r="M36" s="115" t="str">
        <f t="shared" si="1"/>
        <v/>
      </c>
      <c r="N36" s="116" t="str">
        <f t="shared" si="2"/>
        <v/>
      </c>
    </row>
    <row r="37" spans="1:14" ht="15.75" customHeight="1" x14ac:dyDescent="0.2">
      <c r="A37" s="130">
        <v>30</v>
      </c>
      <c r="B37" s="131" t="str">
        <f>IF('Übersicht P4'!C47="","",'Übersicht P4'!C47)</f>
        <v/>
      </c>
      <c r="C37" s="109"/>
      <c r="D37" s="111"/>
      <c r="E37" s="111"/>
      <c r="F37" s="113" t="str">
        <f t="shared" si="3"/>
        <v/>
      </c>
      <c r="G37" s="111"/>
      <c r="H37" s="111"/>
      <c r="I37" s="111"/>
      <c r="J37" s="111"/>
      <c r="K37" s="115" t="str">
        <f t="shared" si="0"/>
        <v/>
      </c>
      <c r="L37" s="113" t="str">
        <f t="shared" si="4"/>
        <v/>
      </c>
      <c r="M37" s="115" t="str">
        <f t="shared" si="1"/>
        <v/>
      </c>
      <c r="N37" s="116" t="str">
        <f t="shared" si="2"/>
        <v/>
      </c>
    </row>
    <row r="38" spans="1:14" ht="15.75" customHeight="1" x14ac:dyDescent="0.2">
      <c r="A38" s="130">
        <v>31</v>
      </c>
      <c r="B38" s="131" t="str">
        <f>IF('Übersicht P4'!C48="","",'Übersicht P4'!C48)</f>
        <v/>
      </c>
      <c r="C38" s="109"/>
      <c r="D38" s="111"/>
      <c r="E38" s="111"/>
      <c r="F38" s="113" t="str">
        <f t="shared" si="3"/>
        <v/>
      </c>
      <c r="G38" s="111"/>
      <c r="H38" s="111"/>
      <c r="I38" s="111"/>
      <c r="J38" s="111"/>
      <c r="K38" s="115" t="str">
        <f t="shared" si="0"/>
        <v/>
      </c>
      <c r="L38" s="113" t="str">
        <f t="shared" si="4"/>
        <v/>
      </c>
      <c r="M38" s="115" t="str">
        <f t="shared" si="1"/>
        <v/>
      </c>
      <c r="N38" s="116" t="str">
        <f t="shared" si="2"/>
        <v/>
      </c>
    </row>
    <row r="39" spans="1:14" ht="15.75" customHeight="1" x14ac:dyDescent="0.2">
      <c r="A39" s="130">
        <v>32</v>
      </c>
      <c r="B39" s="131" t="str">
        <f>IF('Übersicht P4'!C49="","",'Übersicht P4'!C49)</f>
        <v/>
      </c>
      <c r="C39" s="109"/>
      <c r="D39" s="111"/>
      <c r="E39" s="111"/>
      <c r="F39" s="113" t="str">
        <f t="shared" si="3"/>
        <v/>
      </c>
      <c r="G39" s="111"/>
      <c r="H39" s="111"/>
      <c r="I39" s="111"/>
      <c r="J39" s="111"/>
      <c r="K39" s="115" t="str">
        <f t="shared" si="0"/>
        <v/>
      </c>
      <c r="L39" s="113" t="str">
        <f t="shared" si="4"/>
        <v/>
      </c>
      <c r="M39" s="115" t="str">
        <f t="shared" si="1"/>
        <v/>
      </c>
      <c r="N39" s="116" t="str">
        <f t="shared" si="2"/>
        <v/>
      </c>
    </row>
    <row r="40" spans="1:14" ht="15.75" customHeight="1" x14ac:dyDescent="0.2">
      <c r="A40" s="130">
        <v>33</v>
      </c>
      <c r="B40" s="131" t="str">
        <f>IF('Übersicht P4'!C50="","",'Übersicht P4'!C50)</f>
        <v/>
      </c>
      <c r="C40" s="109"/>
      <c r="D40" s="111"/>
      <c r="E40" s="111"/>
      <c r="F40" s="113" t="str">
        <f t="shared" si="3"/>
        <v/>
      </c>
      <c r="G40" s="111"/>
      <c r="H40" s="111"/>
      <c r="I40" s="111"/>
      <c r="J40" s="111"/>
      <c r="K40" s="115" t="str">
        <f t="shared" si="0"/>
        <v/>
      </c>
      <c r="L40" s="113" t="str">
        <f t="shared" si="4"/>
        <v/>
      </c>
      <c r="M40" s="115" t="str">
        <f t="shared" si="1"/>
        <v/>
      </c>
      <c r="N40" s="116" t="str">
        <f t="shared" si="2"/>
        <v/>
      </c>
    </row>
    <row r="41" spans="1:14" ht="15.75" customHeight="1" x14ac:dyDescent="0.2">
      <c r="A41" s="130">
        <v>34</v>
      </c>
      <c r="B41" s="131" t="str">
        <f>IF('Übersicht P4'!C51="","",'Übersicht P4'!C51)</f>
        <v/>
      </c>
      <c r="C41" s="109"/>
      <c r="D41" s="111"/>
      <c r="E41" s="111"/>
      <c r="F41" s="113" t="str">
        <f t="shared" si="3"/>
        <v/>
      </c>
      <c r="G41" s="111"/>
      <c r="H41" s="111"/>
      <c r="I41" s="111"/>
      <c r="J41" s="111"/>
      <c r="K41" s="115" t="str">
        <f t="shared" si="0"/>
        <v/>
      </c>
      <c r="L41" s="113" t="str">
        <f t="shared" si="4"/>
        <v/>
      </c>
      <c r="M41" s="115" t="str">
        <f t="shared" si="1"/>
        <v/>
      </c>
      <c r="N41" s="116" t="str">
        <f t="shared" si="2"/>
        <v/>
      </c>
    </row>
    <row r="42" spans="1:14" ht="15.75" customHeight="1" thickBot="1" x14ac:dyDescent="0.25">
      <c r="A42" s="132">
        <v>35</v>
      </c>
      <c r="B42" s="133" t="str">
        <f>IF('Übersicht P4'!C52="","",'Übersicht P4'!C52)</f>
        <v/>
      </c>
      <c r="C42" s="110"/>
      <c r="D42" s="112"/>
      <c r="E42" s="112"/>
      <c r="F42" s="113" t="str">
        <f t="shared" si="3"/>
        <v/>
      </c>
      <c r="G42" s="112"/>
      <c r="H42" s="112"/>
      <c r="I42" s="112"/>
      <c r="J42" s="112"/>
      <c r="K42" s="117" t="str">
        <f t="shared" si="0"/>
        <v/>
      </c>
      <c r="L42" s="114" t="str">
        <f t="shared" si="4"/>
        <v/>
      </c>
      <c r="M42" s="117" t="str">
        <f t="shared" si="1"/>
        <v/>
      </c>
      <c r="N42" s="118" t="str">
        <f t="shared" si="2"/>
        <v/>
      </c>
    </row>
    <row r="43" spans="1:14" ht="13.5" hidden="1" thickTop="1" x14ac:dyDescent="0.2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</row>
  </sheetData>
  <sheetProtection password="D124" sheet="1" objects="1" scenarios="1" selectLockedCells="1"/>
  <mergeCells count="17">
    <mergeCell ref="C7:E7"/>
    <mergeCell ref="G7:K7"/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</mergeCells>
  <dataValidations count="1">
    <dataValidation type="list" allowBlank="1" showInputMessage="1" showErrorMessage="1" sqref="C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A104"/>
  <sheetViews>
    <sheetView zoomScale="85" zoomScaleNormal="85" workbookViewId="0">
      <selection activeCell="F47" sqref="F47"/>
    </sheetView>
  </sheetViews>
  <sheetFormatPr baseColWidth="10" defaultColWidth="0" defaultRowHeight="12.75" zeroHeight="1" x14ac:dyDescent="0.2"/>
  <cols>
    <col min="1" max="1" width="3.28515625" style="247" customWidth="1"/>
    <col min="2" max="2" width="15.140625" style="248" customWidth="1"/>
    <col min="3" max="3" width="11.42578125" style="248" customWidth="1"/>
    <col min="4" max="4" width="12.85546875" style="248" customWidth="1"/>
    <col min="5" max="6" width="6" style="248" customWidth="1"/>
    <col min="7" max="7" width="6.28515625" style="248" customWidth="1"/>
    <col min="8" max="10" width="6.140625" style="248" customWidth="1"/>
    <col min="11" max="11" width="6.85546875" style="248" customWidth="1"/>
    <col min="12" max="12" width="7" style="248" customWidth="1"/>
    <col min="13" max="15" width="6.85546875" style="248" customWidth="1"/>
    <col min="16" max="16" width="6.7109375" customWidth="1"/>
    <col min="17" max="17" width="2.85546875" style="249" customWidth="1"/>
    <col min="18" max="258" width="11.42578125" hidden="1" customWidth="1"/>
    <col min="259" max="259" width="14.42578125" hidden="1" customWidth="1"/>
    <col min="260" max="261" width="14" hidden="1" customWidth="1"/>
    <col min="262" max="16384" width="11.42578125" hidden="1"/>
  </cols>
  <sheetData>
    <row r="1" spans="2:19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49"/>
    </row>
    <row r="2" spans="2:19" ht="23.25" x14ac:dyDescent="0.2">
      <c r="B2" s="379" t="s">
        <v>8</v>
      </c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249"/>
    </row>
    <row r="3" spans="2:19" ht="30" customHeight="1" x14ac:dyDescent="0.2">
      <c r="B3" s="380">
        <v>2020</v>
      </c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80"/>
      <c r="P3" s="249"/>
    </row>
    <row r="4" spans="2:19" ht="20.100000000000001" customHeight="1" x14ac:dyDescent="0.2">
      <c r="B4" s="275" t="s">
        <v>2</v>
      </c>
      <c r="C4" s="381">
        <f>'Übersicht P4'!C4:O4</f>
        <v>0</v>
      </c>
      <c r="D4" s="381"/>
      <c r="E4" s="381"/>
      <c r="F4" s="381"/>
      <c r="G4" s="381"/>
      <c r="H4" s="381"/>
      <c r="I4" s="381"/>
      <c r="J4" s="381"/>
      <c r="K4" s="381"/>
      <c r="L4" s="381"/>
      <c r="M4" s="381"/>
      <c r="N4" s="381"/>
      <c r="O4" s="2"/>
      <c r="P4" s="249"/>
    </row>
    <row r="5" spans="2:19" ht="15" customHeight="1" x14ac:dyDescent="0.2">
      <c r="B5" s="275"/>
      <c r="C5" s="276"/>
      <c r="D5" s="276"/>
      <c r="E5" s="276"/>
      <c r="F5" s="2"/>
      <c r="G5" s="2"/>
      <c r="H5" s="2"/>
      <c r="I5" s="2"/>
      <c r="J5" s="2"/>
      <c r="K5" s="2"/>
      <c r="L5" s="2"/>
      <c r="M5" s="2"/>
      <c r="N5" s="2"/>
      <c r="O5" s="2"/>
      <c r="P5" s="249"/>
    </row>
    <row r="6" spans="2:19" ht="20.100000000000001" customHeight="1" x14ac:dyDescent="0.2">
      <c r="B6" s="275" t="s">
        <v>3</v>
      </c>
      <c r="C6" s="381">
        <f>'Übersicht P4'!C6:O6</f>
        <v>0</v>
      </c>
      <c r="D6" s="381"/>
      <c r="E6" s="381"/>
      <c r="F6" s="381"/>
      <c r="G6" s="381"/>
      <c r="H6" s="381"/>
      <c r="I6" s="381"/>
      <c r="J6" s="381"/>
      <c r="K6" s="381"/>
      <c r="L6" s="381"/>
      <c r="M6" s="381"/>
      <c r="N6" s="381"/>
      <c r="O6" s="2"/>
      <c r="P6" s="249"/>
    </row>
    <row r="7" spans="2:19" ht="15" customHeight="1" x14ac:dyDescent="0.2">
      <c r="B7" s="276"/>
      <c r="C7" s="276"/>
      <c r="D7" s="277"/>
      <c r="E7" s="277"/>
      <c r="F7" s="2"/>
      <c r="G7" s="2"/>
      <c r="H7" s="2"/>
      <c r="I7" s="2"/>
      <c r="J7" s="2"/>
      <c r="K7" s="2"/>
      <c r="L7" s="2"/>
      <c r="M7" s="2"/>
      <c r="N7" s="2"/>
      <c r="O7" s="2"/>
      <c r="P7" s="249"/>
    </row>
    <row r="8" spans="2:19" ht="15" customHeight="1" x14ac:dyDescent="0.2">
      <c r="B8" s="276"/>
      <c r="C8" s="276"/>
      <c r="D8" s="277"/>
      <c r="E8" s="277"/>
      <c r="F8" s="2"/>
      <c r="G8" s="2"/>
      <c r="H8" s="2"/>
      <c r="I8" s="2"/>
      <c r="J8" s="2"/>
      <c r="K8" s="2"/>
      <c r="L8" s="2"/>
      <c r="M8" s="2"/>
      <c r="N8" s="2"/>
      <c r="O8" s="2"/>
      <c r="P8" s="249"/>
    </row>
    <row r="9" spans="2:19" ht="20.100000000000001" customHeight="1" x14ac:dyDescent="0.35">
      <c r="B9" s="382" t="s">
        <v>10</v>
      </c>
      <c r="C9" s="382"/>
      <c r="D9" s="382"/>
      <c r="E9" s="382"/>
      <c r="F9" s="382"/>
      <c r="G9" s="2"/>
      <c r="H9" s="2"/>
      <c r="I9" s="2"/>
      <c r="J9" s="2"/>
      <c r="K9" s="2"/>
      <c r="L9" s="2"/>
      <c r="M9" s="2"/>
      <c r="N9" s="2"/>
      <c r="O9" s="2"/>
      <c r="P9" s="249"/>
    </row>
    <row r="10" spans="2:19" ht="15" customHeight="1" x14ac:dyDescent="0.2">
      <c r="B10"/>
      <c r="C10" s="276"/>
      <c r="D10" s="277"/>
      <c r="E10" s="277"/>
      <c r="F10" s="2"/>
      <c r="G10" s="383" t="s">
        <v>120</v>
      </c>
      <c r="H10" s="383"/>
      <c r="I10" s="383"/>
      <c r="J10" s="383"/>
      <c r="K10" s="383"/>
      <c r="L10" s="383"/>
      <c r="M10" s="384"/>
      <c r="N10" s="385"/>
      <c r="O10" s="2"/>
      <c r="P10" s="249"/>
    </row>
    <row r="11" spans="2:19" ht="15" customHeight="1" x14ac:dyDescent="0.3">
      <c r="B11" s="278"/>
      <c r="C11" s="276"/>
      <c r="D11" s="277"/>
      <c r="E11" s="277"/>
      <c r="F11" s="2"/>
      <c r="G11" s="383"/>
      <c r="H11" s="383"/>
      <c r="I11" s="383"/>
      <c r="J11" s="383"/>
      <c r="K11" s="383"/>
      <c r="L11" s="383"/>
      <c r="M11" s="386"/>
      <c r="N11" s="387"/>
      <c r="O11" s="2"/>
      <c r="P11" s="249"/>
    </row>
    <row r="12" spans="2:19" ht="15" customHeight="1" x14ac:dyDescent="0.3">
      <c r="B12" s="278"/>
      <c r="C12" s="276"/>
      <c r="D12" s="277"/>
      <c r="E12" s="277"/>
      <c r="F12" s="2"/>
      <c r="G12" s="383"/>
      <c r="H12" s="383"/>
      <c r="I12" s="383"/>
      <c r="J12" s="383"/>
      <c r="K12" s="383"/>
      <c r="L12" s="383"/>
      <c r="M12" s="388"/>
      <c r="N12" s="389"/>
      <c r="O12" s="2"/>
    </row>
    <row r="13" spans="2:19" ht="15" customHeight="1" x14ac:dyDescent="0.3">
      <c r="B13" s="278"/>
      <c r="C13" s="276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48"/>
    </row>
    <row r="14" spans="2:19" ht="15" customHeight="1" x14ac:dyDescent="0.2">
      <c r="B14" s="276"/>
      <c r="C14" s="390" t="s">
        <v>5</v>
      </c>
      <c r="D14" s="391"/>
      <c r="E14" s="391"/>
      <c r="F14" s="391"/>
      <c r="G14" s="391"/>
      <c r="H14" s="391"/>
      <c r="I14" s="391"/>
      <c r="J14" s="391"/>
      <c r="K14" s="391"/>
      <c r="L14" s="391"/>
      <c r="M14" s="391"/>
      <c r="N14" s="392"/>
      <c r="O14" s="277"/>
      <c r="P14" s="248"/>
    </row>
    <row r="15" spans="2:19" ht="18" customHeight="1" x14ac:dyDescent="0.2">
      <c r="B15" s="279" t="s">
        <v>4</v>
      </c>
      <c r="C15" s="393"/>
      <c r="D15" s="394"/>
      <c r="E15" s="394"/>
      <c r="F15" s="394"/>
      <c r="G15" s="394"/>
      <c r="H15" s="394"/>
      <c r="I15" s="394"/>
      <c r="J15" s="394"/>
      <c r="K15" s="394"/>
      <c r="L15" s="394"/>
      <c r="M15" s="394"/>
      <c r="N15" s="395"/>
      <c r="O15" s="277"/>
      <c r="P15" s="248"/>
    </row>
    <row r="16" spans="2:19" ht="3" customHeight="1" x14ac:dyDescent="0.2">
      <c r="B16" s="276"/>
      <c r="C16" s="396"/>
      <c r="D16" s="397"/>
      <c r="E16" s="397"/>
      <c r="F16" s="397"/>
      <c r="G16" s="397"/>
      <c r="H16" s="397"/>
      <c r="I16" s="397"/>
      <c r="J16" s="397"/>
      <c r="K16" s="397"/>
      <c r="L16" s="397"/>
      <c r="M16" s="397"/>
      <c r="N16" s="398"/>
      <c r="O16" s="277"/>
      <c r="P16" s="248"/>
      <c r="Q16" s="280"/>
      <c r="R16" s="281"/>
      <c r="S16" s="281"/>
    </row>
    <row r="17" spans="2:19" ht="15" customHeight="1" x14ac:dyDescent="0.2">
      <c r="B17" s="276"/>
      <c r="C17" s="276"/>
      <c r="D17" s="277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248"/>
      <c r="Q17" s="280"/>
      <c r="R17" s="281"/>
      <c r="S17" s="281"/>
    </row>
    <row r="18" spans="2:19" ht="21.75" customHeight="1" x14ac:dyDescent="0.2">
      <c r="B18" s="275" t="s">
        <v>36</v>
      </c>
      <c r="C18" s="399" t="s">
        <v>34</v>
      </c>
      <c r="D18" s="400"/>
      <c r="E18" s="400"/>
      <c r="F18" s="400"/>
      <c r="G18" s="400"/>
      <c r="H18" s="400"/>
      <c r="I18" s="400"/>
      <c r="J18" s="400"/>
      <c r="K18" s="400"/>
      <c r="L18" s="400"/>
      <c r="M18" s="400"/>
      <c r="N18" s="401"/>
      <c r="O18" s="277"/>
      <c r="P18" s="248"/>
      <c r="Q18" s="280"/>
      <c r="R18" s="281"/>
      <c r="S18" s="281"/>
    </row>
    <row r="19" spans="2:19" ht="18" customHeight="1" x14ac:dyDescent="0.2">
      <c r="B19" s="275" t="s">
        <v>37</v>
      </c>
      <c r="C19" s="402"/>
      <c r="D19" s="403"/>
      <c r="E19" s="403"/>
      <c r="F19" s="403"/>
      <c r="G19" s="403"/>
      <c r="H19" s="403"/>
      <c r="I19" s="403"/>
      <c r="J19" s="403"/>
      <c r="K19" s="403"/>
      <c r="L19" s="403"/>
      <c r="M19" s="403"/>
      <c r="N19" s="404"/>
      <c r="O19" s="277"/>
      <c r="P19" s="248"/>
      <c r="Q19" s="280"/>
      <c r="R19" s="281"/>
      <c r="S19" s="281"/>
    </row>
    <row r="20" spans="2:19" ht="15.75" customHeight="1" x14ac:dyDescent="0.2">
      <c r="B20" s="276"/>
      <c r="C20" s="282"/>
      <c r="D20" s="282"/>
      <c r="E20" s="282"/>
      <c r="F20" s="282"/>
      <c r="G20" s="282"/>
      <c r="H20" s="282"/>
      <c r="I20" s="282"/>
      <c r="J20" s="282"/>
      <c r="K20" s="282"/>
      <c r="L20" s="282"/>
      <c r="M20" s="282"/>
      <c r="N20" s="282"/>
      <c r="O20" s="277"/>
      <c r="P20" s="248"/>
      <c r="Q20" s="280"/>
      <c r="R20" s="281"/>
      <c r="S20" s="281"/>
    </row>
    <row r="21" spans="2:19" ht="15" customHeight="1" x14ac:dyDescent="0.25">
      <c r="B21" s="254"/>
      <c r="M21" s="283"/>
      <c r="N21" s="252"/>
      <c r="O21" s="256"/>
      <c r="P21" s="248"/>
    </row>
    <row r="22" spans="2:19" ht="18" customHeight="1" x14ac:dyDescent="0.2">
      <c r="B22" s="405" t="s">
        <v>135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6"/>
      <c r="N22" s="407"/>
      <c r="O22" s="2"/>
      <c r="P22" s="248"/>
    </row>
    <row r="23" spans="2:19" ht="18" customHeight="1" x14ac:dyDescent="0.2">
      <c r="B23" s="405"/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6"/>
      <c r="N23" s="408"/>
      <c r="O23" s="2"/>
      <c r="P23" s="248"/>
    </row>
    <row r="24" spans="2:19" ht="15" customHeight="1" x14ac:dyDescent="0.2">
      <c r="B24" s="250" t="s">
        <v>94</v>
      </c>
      <c r="C24" s="250" t="s">
        <v>95</v>
      </c>
      <c r="D24" s="250" t="s">
        <v>96</v>
      </c>
      <c r="E24" s="409"/>
      <c r="F24" s="409"/>
      <c r="G24" s="251"/>
      <c r="M24" s="252"/>
      <c r="N24" s="252"/>
      <c r="P24" s="248"/>
    </row>
    <row r="25" spans="2:19" ht="15" customHeight="1" x14ac:dyDescent="0.2">
      <c r="B25" s="376" t="str">
        <f>'Übersicht P4'!K56</f>
        <v/>
      </c>
      <c r="C25" s="376" t="str">
        <f>'Übersicht P4'!K59</f>
        <v/>
      </c>
      <c r="D25" s="376" t="str">
        <f>'Übersicht P4'!G59</f>
        <v/>
      </c>
      <c r="E25" s="378"/>
      <c r="F25" s="378"/>
      <c r="G25" s="253"/>
      <c r="M25" s="252"/>
      <c r="N25" s="252"/>
      <c r="P25" s="248"/>
    </row>
    <row r="26" spans="2:19" ht="19.5" customHeight="1" x14ac:dyDescent="0.2">
      <c r="B26" s="377"/>
      <c r="C26" s="377"/>
      <c r="D26" s="377"/>
      <c r="E26" s="378"/>
      <c r="F26" s="378"/>
      <c r="G26" s="253"/>
      <c r="M26" s="252"/>
      <c r="N26" s="252"/>
      <c r="P26" s="248"/>
    </row>
    <row r="27" spans="2:19" ht="4.5" hidden="1" customHeight="1" x14ac:dyDescent="0.25">
      <c r="B27" s="254"/>
      <c r="M27" s="255"/>
      <c r="N27" s="255"/>
      <c r="O27" s="256"/>
      <c r="P27" s="248"/>
    </row>
    <row r="28" spans="2:19" ht="18" customHeight="1" x14ac:dyDescent="0.2">
      <c r="B28" s="405" t="s">
        <v>136</v>
      </c>
      <c r="C28" s="405"/>
      <c r="D28" s="405"/>
      <c r="E28" s="405"/>
      <c r="F28" s="405"/>
      <c r="G28" s="405"/>
      <c r="H28" s="405"/>
      <c r="I28" s="405"/>
      <c r="J28" s="405"/>
      <c r="K28" s="405"/>
      <c r="L28" s="405"/>
      <c r="M28" s="410"/>
      <c r="N28" s="410"/>
      <c r="O28" s="2"/>
      <c r="P28" s="248"/>
    </row>
    <row r="29" spans="2:19" ht="18" customHeight="1" x14ac:dyDescent="0.2">
      <c r="B29" s="405"/>
      <c r="C29" s="405"/>
      <c r="D29" s="405"/>
      <c r="E29" s="405"/>
      <c r="F29" s="405"/>
      <c r="G29" s="405"/>
      <c r="H29" s="405"/>
      <c r="I29" s="405"/>
      <c r="J29" s="405"/>
      <c r="K29" s="405"/>
      <c r="L29" s="405"/>
      <c r="M29" s="410"/>
      <c r="N29" s="410"/>
      <c r="O29" s="2"/>
      <c r="P29" s="248"/>
    </row>
    <row r="30" spans="2:19" ht="18" customHeight="1" x14ac:dyDescent="0.2">
      <c r="B30" s="257" t="s">
        <v>94</v>
      </c>
      <c r="D30" s="258"/>
      <c r="E30" s="258"/>
      <c r="F30" s="258"/>
      <c r="G30" s="258"/>
      <c r="H30" s="258"/>
      <c r="I30" s="258"/>
      <c r="J30" s="258"/>
      <c r="K30" s="258"/>
      <c r="L30" s="258"/>
      <c r="M30" s="259"/>
      <c r="N30" s="259"/>
      <c r="O30" s="2"/>
      <c r="P30" s="248"/>
    </row>
    <row r="31" spans="2:19" ht="18" customHeight="1" x14ac:dyDescent="0.2">
      <c r="B31" s="411" t="str">
        <f>'Übersicht P4'!K62</f>
        <v/>
      </c>
      <c r="D31" s="258"/>
      <c r="E31" s="258"/>
      <c r="F31" s="258"/>
      <c r="G31" s="258"/>
      <c r="H31" s="413" t="s">
        <v>137</v>
      </c>
      <c r="I31" s="414"/>
      <c r="J31" s="414"/>
      <c r="K31" s="414"/>
      <c r="L31" s="414"/>
      <c r="M31" s="414"/>
      <c r="N31" s="414"/>
      <c r="O31" s="2"/>
      <c r="P31" s="248"/>
    </row>
    <row r="32" spans="2:19" ht="15" customHeight="1" x14ac:dyDescent="0.2">
      <c r="B32" s="412"/>
      <c r="H32" s="413"/>
      <c r="I32" s="414"/>
      <c r="J32" s="414"/>
      <c r="K32" s="414"/>
      <c r="L32" s="414"/>
      <c r="M32" s="414"/>
      <c r="N32" s="414"/>
      <c r="P32" s="248"/>
    </row>
    <row r="33" spans="1:17" ht="18" customHeight="1" x14ac:dyDescent="0.2">
      <c r="B33" s="100"/>
      <c r="C33" s="100"/>
      <c r="D33" s="100"/>
      <c r="E33" s="100"/>
      <c r="F33" s="100"/>
      <c r="G33" s="258"/>
      <c r="H33" s="260"/>
      <c r="I33" s="261"/>
      <c r="J33" s="261"/>
      <c r="K33" s="261"/>
      <c r="L33" s="262"/>
      <c r="M33" s="410"/>
      <c r="N33" s="410"/>
      <c r="P33" s="248"/>
    </row>
    <row r="34" spans="1:17" ht="18" customHeight="1" x14ac:dyDescent="0.2">
      <c r="B34" s="415" t="s">
        <v>138</v>
      </c>
      <c r="C34" s="415"/>
      <c r="D34" s="415"/>
      <c r="E34" s="415"/>
      <c r="F34" s="415"/>
      <c r="G34" s="258"/>
      <c r="H34" s="260"/>
      <c r="I34" s="261"/>
      <c r="J34" s="261"/>
      <c r="K34" s="416" t="str">
        <f>'Übersicht P4'!K73</f>
        <v/>
      </c>
      <c r="L34" s="417"/>
      <c r="M34" s="410"/>
      <c r="N34" s="410"/>
      <c r="P34" s="248"/>
    </row>
    <row r="35" spans="1:17" ht="18" customHeight="1" x14ac:dyDescent="0.2">
      <c r="B35" s="257" t="s">
        <v>94</v>
      </c>
      <c r="D35" s="258"/>
      <c r="E35" s="258"/>
      <c r="F35" s="258"/>
      <c r="G35" s="258"/>
      <c r="H35" s="260"/>
      <c r="I35" s="261"/>
      <c r="J35" s="261"/>
      <c r="K35" s="418"/>
      <c r="L35" s="419"/>
      <c r="M35" s="259"/>
      <c r="N35" s="259"/>
      <c r="P35" s="248"/>
    </row>
    <row r="36" spans="1:17" ht="18" customHeight="1" x14ac:dyDescent="0.2">
      <c r="B36" s="411" t="str">
        <f>'Übersicht P4'!K65</f>
        <v/>
      </c>
      <c r="D36" s="258"/>
      <c r="E36" s="258"/>
      <c r="F36" s="258"/>
      <c r="G36" s="258"/>
      <c r="H36" s="260"/>
      <c r="I36" s="261"/>
      <c r="J36" s="261"/>
      <c r="K36" s="261"/>
      <c r="L36" s="262"/>
      <c r="M36" s="259"/>
      <c r="N36" s="259"/>
      <c r="P36" s="248"/>
    </row>
    <row r="37" spans="1:17" ht="12" customHeight="1" x14ac:dyDescent="0.25">
      <c r="B37" s="412"/>
      <c r="H37" s="263"/>
      <c r="I37" s="247"/>
      <c r="J37" s="247"/>
      <c r="K37" s="247"/>
      <c r="L37" s="247"/>
      <c r="M37" s="264"/>
      <c r="N37" s="264"/>
      <c r="O37" s="256"/>
      <c r="P37" s="248"/>
    </row>
    <row r="38" spans="1:17" ht="18" customHeight="1" x14ac:dyDescent="0.2">
      <c r="B38" s="405" t="s">
        <v>139</v>
      </c>
      <c r="C38" s="405"/>
      <c r="D38" s="405"/>
      <c r="E38" s="405"/>
      <c r="F38" s="405"/>
      <c r="G38" s="265"/>
      <c r="H38" s="413" t="s">
        <v>140</v>
      </c>
      <c r="I38" s="414"/>
      <c r="J38" s="414"/>
      <c r="K38" s="414"/>
      <c r="L38" s="414"/>
      <c r="M38" s="414"/>
      <c r="N38" s="414"/>
      <c r="O38" s="2"/>
      <c r="P38" s="248"/>
    </row>
    <row r="39" spans="1:17" ht="19.5" customHeight="1" x14ac:dyDescent="0.2">
      <c r="B39" s="405"/>
      <c r="C39" s="405"/>
      <c r="D39" s="405"/>
      <c r="E39" s="405"/>
      <c r="F39" s="405"/>
      <c r="G39" s="265"/>
      <c r="H39" s="413"/>
      <c r="I39" s="414"/>
      <c r="J39" s="414"/>
      <c r="K39" s="414"/>
      <c r="L39" s="414"/>
      <c r="M39" s="414"/>
      <c r="N39" s="414"/>
      <c r="O39" s="2"/>
      <c r="P39" s="248"/>
    </row>
    <row r="40" spans="1:17" ht="18.75" customHeight="1" x14ac:dyDescent="0.2">
      <c r="B40" s="257" t="s">
        <v>94</v>
      </c>
      <c r="C40" s="258" t="s">
        <v>95</v>
      </c>
      <c r="D40" s="266" t="s">
        <v>96</v>
      </c>
      <c r="E40" s="409"/>
      <c r="F40" s="409"/>
      <c r="G40" s="265"/>
      <c r="H40" s="267"/>
      <c r="I40" s="262"/>
      <c r="J40" s="262"/>
      <c r="K40" s="262"/>
      <c r="L40" s="262"/>
      <c r="M40" s="264"/>
      <c r="N40" s="259"/>
      <c r="O40" s="2"/>
      <c r="P40" s="248"/>
    </row>
    <row r="41" spans="1:17" ht="18" customHeight="1" x14ac:dyDescent="0.2">
      <c r="B41" s="411" t="str">
        <f>'Übersicht P4'!K68</f>
        <v/>
      </c>
      <c r="C41" s="420" t="str">
        <f>'Übersicht P4'!K71</f>
        <v/>
      </c>
      <c r="D41" s="411" t="str">
        <f>'Übersicht P4'!G71</f>
        <v/>
      </c>
      <c r="E41" s="378"/>
      <c r="F41" s="378"/>
      <c r="G41" s="265"/>
      <c r="H41" s="267"/>
      <c r="I41" s="262"/>
      <c r="J41" s="262"/>
      <c r="K41" s="416" t="str">
        <f>'Übersicht P4'!K77</f>
        <v/>
      </c>
      <c r="L41" s="417"/>
      <c r="M41" s="264"/>
      <c r="N41" s="259"/>
      <c r="O41" s="2"/>
      <c r="P41" s="248"/>
    </row>
    <row r="42" spans="1:17" ht="18" customHeight="1" x14ac:dyDescent="0.2">
      <c r="B42" s="412"/>
      <c r="C42" s="421"/>
      <c r="D42" s="412"/>
      <c r="E42" s="378"/>
      <c r="F42" s="378"/>
      <c r="G42" s="265"/>
      <c r="H42" s="267"/>
      <c r="I42" s="262"/>
      <c r="J42" s="262"/>
      <c r="K42" s="418"/>
      <c r="L42" s="419"/>
      <c r="M42" s="264"/>
      <c r="N42" s="259"/>
      <c r="O42" s="2"/>
      <c r="P42" s="248"/>
    </row>
    <row r="43" spans="1:17" ht="14.25" customHeight="1" x14ac:dyDescent="0.2">
      <c r="B43" s="258"/>
      <c r="C43" s="258"/>
      <c r="D43" s="258"/>
      <c r="E43" s="258"/>
      <c r="F43" s="258"/>
      <c r="G43" s="265"/>
      <c r="H43" s="265"/>
      <c r="I43" s="265"/>
      <c r="J43" s="265"/>
      <c r="K43" s="265"/>
      <c r="L43" s="265"/>
      <c r="M43" s="255"/>
      <c r="N43" s="268"/>
      <c r="O43" s="2"/>
      <c r="P43" s="248"/>
    </row>
    <row r="44" spans="1:17" s="297" customFormat="1" ht="15" customHeight="1" x14ac:dyDescent="0.25">
      <c r="A44" s="247"/>
      <c r="B44" s="254"/>
      <c r="C44" s="248"/>
      <c r="D44" s="248"/>
      <c r="E44" s="248"/>
      <c r="F44" s="248"/>
      <c r="G44" s="423"/>
      <c r="H44" s="423"/>
      <c r="I44" s="423"/>
      <c r="J44" s="423"/>
      <c r="K44" s="423"/>
      <c r="L44" s="423"/>
      <c r="M44" s="423"/>
      <c r="N44" s="269"/>
      <c r="O44" s="248"/>
      <c r="P44" s="296"/>
      <c r="Q44" s="247"/>
    </row>
    <row r="45" spans="1:17" s="297" customFormat="1" ht="33.75" customHeight="1" x14ac:dyDescent="0.2">
      <c r="A45" s="247"/>
      <c r="B45" s="424" t="s">
        <v>104</v>
      </c>
      <c r="C45" s="425"/>
      <c r="D45" s="426"/>
      <c r="E45" s="438" t="s">
        <v>141</v>
      </c>
      <c r="F45" s="439"/>
      <c r="G45" s="440"/>
      <c r="H45" s="438" t="s">
        <v>41</v>
      </c>
      <c r="I45" s="439"/>
      <c r="J45" s="440"/>
      <c r="K45" s="438" t="s">
        <v>40</v>
      </c>
      <c r="L45" s="439"/>
      <c r="M45" s="440"/>
      <c r="N45" s="248"/>
      <c r="O45" s="248"/>
      <c r="P45" s="298"/>
      <c r="Q45" s="247"/>
    </row>
    <row r="46" spans="1:17" s="297" customFormat="1" ht="30" customHeight="1" x14ac:dyDescent="0.25">
      <c r="A46" s="247"/>
      <c r="B46" s="427"/>
      <c r="C46" s="428"/>
      <c r="D46" s="429"/>
      <c r="E46" s="270" t="s">
        <v>97</v>
      </c>
      <c r="F46" s="271" t="s">
        <v>69</v>
      </c>
      <c r="G46" s="271" t="s">
        <v>67</v>
      </c>
      <c r="H46" s="271" t="s">
        <v>97</v>
      </c>
      <c r="I46" s="271" t="s">
        <v>69</v>
      </c>
      <c r="J46" s="271" t="s">
        <v>67</v>
      </c>
      <c r="K46" s="271" t="s">
        <v>97</v>
      </c>
      <c r="L46" s="271" t="s">
        <v>69</v>
      </c>
      <c r="M46" s="271" t="s">
        <v>67</v>
      </c>
      <c r="N46" s="248"/>
      <c r="O46" s="248"/>
      <c r="P46" s="299"/>
      <c r="Q46" s="247"/>
    </row>
    <row r="47" spans="1:17" s="297" customFormat="1" ht="32.25" customHeight="1" x14ac:dyDescent="0.2">
      <c r="A47" s="247"/>
      <c r="B47" s="430" t="s">
        <v>98</v>
      </c>
      <c r="C47" s="431"/>
      <c r="D47" s="432"/>
      <c r="E47" s="272" t="str">
        <f>'Übersicht P4'!M54</f>
        <v/>
      </c>
      <c r="F47" s="273" t="str">
        <f>IFERROR(AVERAGEIFS('Übersicht P4'!$M$18:$M$52,'Übersicht P4'!$D$18:$D$52,"w"),"")</f>
        <v/>
      </c>
      <c r="G47" s="273" t="str">
        <f>IFERROR(AVERAGEIFS('Übersicht P4'!$M$18:$M$52,'Übersicht P4'!$D$18:$D$52,"m"),"")</f>
        <v/>
      </c>
      <c r="H47" s="273" t="str">
        <f>'Übersicht P4'!N54</f>
        <v/>
      </c>
      <c r="I47" s="273" t="str">
        <f>IFERROR(AVERAGEIFS('Übersicht P4'!$N$18:$N$52,'Übersicht P4'!$D$18:$D$52,"w"),"")</f>
        <v/>
      </c>
      <c r="J47" s="273" t="str">
        <f>IFERROR(AVERAGEIFS('Übersicht P4'!$N$18:$N$52,'Übersicht P4'!$D$18:$D$52,"m"),"")</f>
        <v/>
      </c>
      <c r="K47" s="273" t="str">
        <f>'Übersicht P4'!O54</f>
        <v/>
      </c>
      <c r="L47" s="274" t="str">
        <f>IFERROR(AVERAGEIFS('Übersicht P4'!$O$18:$O$52,'Übersicht P4'!$D$18:$D$52,"w"),"")</f>
        <v/>
      </c>
      <c r="M47" s="274" t="str">
        <f>IFERROR(AVERAGEIFS('Übersicht P4'!$O$18:$O$52,'Übersicht P4'!$D$18:$D$52,"m"),"")</f>
        <v/>
      </c>
      <c r="N47" s="248"/>
      <c r="O47" s="248"/>
      <c r="P47" s="300"/>
      <c r="Q47" s="247"/>
    </row>
    <row r="48" spans="1:17" s="297" customFormat="1" ht="32.25" customHeight="1" x14ac:dyDescent="0.25">
      <c r="A48" s="247"/>
      <c r="B48" s="433"/>
      <c r="C48" s="433"/>
      <c r="D48" s="433"/>
      <c r="E48" s="284"/>
      <c r="F48" s="285"/>
      <c r="G48" s="285"/>
      <c r="H48" s="285"/>
      <c r="I48" s="285"/>
      <c r="J48" s="285"/>
      <c r="K48" s="285"/>
      <c r="L48" s="285"/>
      <c r="M48" s="285"/>
      <c r="N48" s="248"/>
      <c r="O48" s="248"/>
      <c r="P48" s="296"/>
      <c r="Q48" s="247"/>
    </row>
    <row r="49" spans="1:261" s="297" customFormat="1" ht="24.75" customHeight="1" x14ac:dyDescent="0.2">
      <c r="A49" s="247"/>
      <c r="B49" s="434"/>
      <c r="C49" s="434"/>
      <c r="D49" s="434"/>
      <c r="E49" s="435">
        <f ca="1">TODAY()</f>
        <v>43976</v>
      </c>
      <c r="F49" s="436"/>
      <c r="G49" s="437"/>
      <c r="H49" s="437"/>
      <c r="I49" s="437"/>
      <c r="J49" s="437"/>
      <c r="K49" s="437"/>
      <c r="L49" s="437"/>
      <c r="M49" s="437"/>
      <c r="N49" s="437"/>
      <c r="O49" s="437"/>
      <c r="P49" s="296"/>
      <c r="Q49" s="247"/>
    </row>
    <row r="50" spans="1:261" ht="15" customHeight="1" x14ac:dyDescent="0.25">
      <c r="B50" s="286"/>
      <c r="C50" s="287"/>
      <c r="F50" s="288"/>
      <c r="G50" s="422" t="s">
        <v>99</v>
      </c>
      <c r="H50" s="422"/>
      <c r="I50" s="422"/>
      <c r="J50" s="422"/>
      <c r="K50" s="422"/>
      <c r="L50" s="422"/>
      <c r="M50" s="422"/>
      <c r="N50" s="422"/>
      <c r="O50" s="422"/>
      <c r="P50" s="248"/>
    </row>
    <row r="51" spans="1:261" ht="15" customHeight="1" x14ac:dyDescent="0.25">
      <c r="B51" s="256"/>
      <c r="P51" s="248"/>
    </row>
    <row r="52" spans="1:261" ht="15.75" hidden="1" x14ac:dyDescent="0.25">
      <c r="B52" s="256"/>
      <c r="P52" s="248"/>
    </row>
    <row r="53" spans="1:261" ht="15.75" hidden="1" x14ac:dyDescent="0.25">
      <c r="B53" s="256"/>
      <c r="P53" s="248"/>
    </row>
    <row r="54" spans="1:261" ht="15.75" hidden="1" x14ac:dyDescent="0.25">
      <c r="B54" s="256"/>
      <c r="P54" s="248"/>
    </row>
    <row r="55" spans="1:261" ht="15.75" hidden="1" x14ac:dyDescent="0.25">
      <c r="B55" s="256"/>
      <c r="P55" s="248"/>
    </row>
    <row r="56" spans="1:261" ht="15.75" hidden="1" x14ac:dyDescent="0.25">
      <c r="B56" s="256"/>
      <c r="P56" s="248"/>
    </row>
    <row r="57" spans="1:261" s="248" customFormat="1" ht="15.75" hidden="1" x14ac:dyDescent="0.25">
      <c r="A57" s="247"/>
      <c r="B57" s="256"/>
      <c r="Q57" s="249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248" customFormat="1" ht="15.75" hidden="1" x14ac:dyDescent="0.25">
      <c r="A58" s="247"/>
      <c r="B58" s="256"/>
      <c r="Q58" s="249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248" customFormat="1" hidden="1" x14ac:dyDescent="0.2">
      <c r="A59" s="247"/>
      <c r="Q59" s="24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248" customFormat="1" hidden="1" x14ac:dyDescent="0.2">
      <c r="A60" s="247"/>
      <c r="Q60" s="249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248" customFormat="1" hidden="1" x14ac:dyDescent="0.2">
      <c r="A61" s="247"/>
      <c r="Q61" s="249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248" customFormat="1" hidden="1" x14ac:dyDescent="0.2">
      <c r="A62" s="247"/>
      <c r="Q62" s="249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248" customFormat="1" hidden="1" x14ac:dyDescent="0.2">
      <c r="A63" s="247"/>
      <c r="Q63" s="249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248" customFormat="1" hidden="1" x14ac:dyDescent="0.2">
      <c r="A64" s="247"/>
      <c r="Q64" s="249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248" customFormat="1" hidden="1" x14ac:dyDescent="0.2">
      <c r="A65" s="247"/>
      <c r="Q65" s="249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248" customFormat="1" hidden="1" x14ac:dyDescent="0.2">
      <c r="A66" s="247"/>
      <c r="Q66" s="249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248" customFormat="1" hidden="1" x14ac:dyDescent="0.2">
      <c r="A67" s="247"/>
      <c r="Q67" s="249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248" customFormat="1" hidden="1" x14ac:dyDescent="0.2">
      <c r="A68" s="247"/>
      <c r="Q68" s="249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248" customFormat="1" hidden="1" x14ac:dyDescent="0.2">
      <c r="A69" s="247"/>
      <c r="Q69" s="24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248" customFormat="1" hidden="1" x14ac:dyDescent="0.2">
      <c r="A70" s="247"/>
      <c r="Q70" s="249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248" customFormat="1" hidden="1" x14ac:dyDescent="0.2">
      <c r="A71" s="247"/>
      <c r="Q71" s="249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248" customFormat="1" hidden="1" x14ac:dyDescent="0.2">
      <c r="A72" s="247"/>
      <c r="Q72" s="249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>
      <c r="P73" s="248"/>
    </row>
    <row r="74" spans="1:261" hidden="1" x14ac:dyDescent="0.2">
      <c r="P74" s="248"/>
    </row>
    <row r="75" spans="1:261" hidden="1" x14ac:dyDescent="0.2">
      <c r="P75" s="248"/>
    </row>
    <row r="76" spans="1:261" hidden="1" x14ac:dyDescent="0.2">
      <c r="P76" s="248"/>
    </row>
    <row r="77" spans="1:261" hidden="1" x14ac:dyDescent="0.2">
      <c r="P77" s="248"/>
    </row>
    <row r="78" spans="1:261" ht="12.75" hidden="1" customHeight="1" x14ac:dyDescent="0.2">
      <c r="P78" s="248"/>
    </row>
    <row r="79" spans="1:261" ht="12.75" hidden="1" customHeight="1" x14ac:dyDescent="0.2">
      <c r="P79" s="248"/>
    </row>
    <row r="80" spans="1:261" s="247" customFormat="1" ht="12.75" hidden="1" customHeight="1" x14ac:dyDescent="0.2">
      <c r="B80" s="248"/>
      <c r="C80" s="248"/>
      <c r="D80" s="248"/>
      <c r="E80" s="248"/>
      <c r="F80" s="248"/>
      <c r="G80" s="248"/>
      <c r="H80" s="248"/>
      <c r="I80" s="248"/>
      <c r="J80" s="248"/>
      <c r="K80" s="248"/>
      <c r="L80" s="248"/>
      <c r="M80" s="248"/>
      <c r="N80" s="248"/>
      <c r="O80" s="248"/>
      <c r="P80" s="248"/>
      <c r="Q80" s="249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247" customFormat="1" ht="12.75" hidden="1" customHeight="1" x14ac:dyDescent="0.2">
      <c r="B81" s="248"/>
      <c r="C81" s="248"/>
      <c r="D81" s="248"/>
      <c r="E81" s="248"/>
      <c r="F81" s="248"/>
      <c r="G81" s="248"/>
      <c r="H81" s="248"/>
      <c r="I81" s="248"/>
      <c r="J81" s="248"/>
      <c r="K81" s="248"/>
      <c r="L81" s="248"/>
      <c r="M81" s="248"/>
      <c r="N81" s="248"/>
      <c r="O81" s="248"/>
      <c r="P81" s="248"/>
      <c r="Q81" s="249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247" customFormat="1" ht="12.75" hidden="1" customHeight="1" x14ac:dyDescent="0.2">
      <c r="B82" s="248"/>
      <c r="C82" s="248"/>
      <c r="D82" s="248"/>
      <c r="E82" s="248"/>
      <c r="F82" s="248"/>
      <c r="G82" s="248"/>
      <c r="H82" s="248"/>
      <c r="I82" s="248"/>
      <c r="J82" s="248"/>
      <c r="K82" s="248"/>
      <c r="L82" s="248"/>
      <c r="M82" s="248"/>
      <c r="N82" s="248"/>
      <c r="O82" s="248"/>
      <c r="P82" s="248"/>
      <c r="Q82" s="249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247" customFormat="1" ht="12.75" hidden="1" customHeight="1" x14ac:dyDescent="0.2">
      <c r="B83" s="248"/>
      <c r="C83" s="248"/>
      <c r="D83" s="248"/>
      <c r="E83" s="248"/>
      <c r="F83" s="248"/>
      <c r="G83" s="248"/>
      <c r="H83" s="248"/>
      <c r="I83" s="248"/>
      <c r="J83" s="248"/>
      <c r="K83" s="248"/>
      <c r="L83" s="248"/>
      <c r="M83" s="248"/>
      <c r="N83" s="248"/>
      <c r="O83" s="248"/>
      <c r="P83" s="248"/>
      <c r="Q83" s="249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247" customFormat="1" ht="12.75" hidden="1" customHeight="1" x14ac:dyDescent="0.2">
      <c r="B84" s="248"/>
      <c r="C84" s="248"/>
      <c r="D84" s="248"/>
      <c r="E84" s="248"/>
      <c r="F84" s="248"/>
      <c r="G84" s="248"/>
      <c r="H84" s="248"/>
      <c r="I84" s="248"/>
      <c r="J84" s="248"/>
      <c r="K84" s="248"/>
      <c r="L84" s="248"/>
      <c r="M84" s="248"/>
      <c r="N84" s="248"/>
      <c r="O84" s="248"/>
      <c r="P84" s="248"/>
      <c r="Q84" s="249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>
      <c r="P85" s="248"/>
    </row>
    <row r="86" spans="2:261" ht="12.75" hidden="1" customHeight="1" x14ac:dyDescent="0.2"/>
    <row r="87" spans="2:261" ht="12.75" hidden="1" customHeight="1" x14ac:dyDescent="0.2"/>
    <row r="88" spans="2:261" ht="12.75" hidden="1" customHeight="1" x14ac:dyDescent="0.2"/>
    <row r="89" spans="2:261" ht="12.75" hidden="1" customHeight="1" x14ac:dyDescent="0.2"/>
    <row r="90" spans="2:261" ht="12.75" hidden="1" customHeight="1" x14ac:dyDescent="0.2"/>
    <row r="91" spans="2:261" ht="12.75" hidden="1" customHeight="1" x14ac:dyDescent="0.2"/>
    <row r="92" spans="2:261" ht="12.75" hidden="1" customHeight="1" x14ac:dyDescent="0.2"/>
    <row r="93" spans="2:261" ht="12.75" hidden="1" customHeight="1" x14ac:dyDescent="0.2"/>
    <row r="94" spans="2:261" ht="12.75" hidden="1" customHeight="1" x14ac:dyDescent="0.2"/>
    <row r="95" spans="2:261" ht="12.75" hidden="1" customHeight="1" x14ac:dyDescent="0.2"/>
    <row r="96" spans="2:261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</sheetData>
  <sheetProtection password="D124" sheet="1" objects="1" scenarios="1" selectLockedCells="1"/>
  <mergeCells count="44">
    <mergeCell ref="G50:O50"/>
    <mergeCell ref="G44:M44"/>
    <mergeCell ref="B45:D45"/>
    <mergeCell ref="B46:D46"/>
    <mergeCell ref="B47:D47"/>
    <mergeCell ref="B48:D48"/>
    <mergeCell ref="B49:D49"/>
    <mergeCell ref="E49:F49"/>
    <mergeCell ref="G49:O49"/>
    <mergeCell ref="E45:G45"/>
    <mergeCell ref="H45:J45"/>
    <mergeCell ref="K45:M45"/>
    <mergeCell ref="B36:B37"/>
    <mergeCell ref="B38:F39"/>
    <mergeCell ref="H38:N39"/>
    <mergeCell ref="E40:F40"/>
    <mergeCell ref="B41:B42"/>
    <mergeCell ref="C41:C42"/>
    <mergeCell ref="D41:D42"/>
    <mergeCell ref="E41:F42"/>
    <mergeCell ref="K41:L42"/>
    <mergeCell ref="B28:L29"/>
    <mergeCell ref="M28:N29"/>
    <mergeCell ref="B31:B32"/>
    <mergeCell ref="H31:N32"/>
    <mergeCell ref="M33:N34"/>
    <mergeCell ref="B34:F34"/>
    <mergeCell ref="K34:L35"/>
    <mergeCell ref="B25:B26"/>
    <mergeCell ref="C25:C26"/>
    <mergeCell ref="D25:D26"/>
    <mergeCell ref="E25:F26"/>
    <mergeCell ref="B2:O2"/>
    <mergeCell ref="B3:O3"/>
    <mergeCell ref="C4:N4"/>
    <mergeCell ref="C6:N6"/>
    <mergeCell ref="B9:F9"/>
    <mergeCell ref="G10:L12"/>
    <mergeCell ref="M10:N12"/>
    <mergeCell ref="C14:N16"/>
    <mergeCell ref="C18:N19"/>
    <mergeCell ref="B22:M23"/>
    <mergeCell ref="N22:N23"/>
    <mergeCell ref="E24:F24"/>
  </mergeCells>
  <pageMargins left="0.7" right="0.7" top="0.78740157499999996" bottom="0.78740157499999996" header="0.3" footer="0.3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86"/>
  <sheetViews>
    <sheetView zoomScaleNormal="10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219" customWidth="1"/>
    <col min="2" max="2" width="18.85546875" style="147" customWidth="1"/>
    <col min="3" max="3" width="23.7109375" style="147" customWidth="1"/>
    <col min="4" max="4" width="11.7109375" style="147" customWidth="1"/>
    <col min="5" max="8" width="5.7109375" style="147" customWidth="1"/>
    <col min="9" max="9" width="10.42578125" style="147" customWidth="1"/>
    <col min="10" max="10" width="5.7109375" style="147" customWidth="1"/>
    <col min="11" max="12" width="5.7109375" style="82" customWidth="1"/>
    <col min="13" max="13" width="5.7109375" style="82" hidden="1" customWidth="1"/>
    <col min="14" max="14" width="6.28515625" style="82" hidden="1" customWidth="1"/>
    <col min="15" max="15" width="3.85546875" style="82" hidden="1" customWidth="1"/>
    <col min="16" max="16" width="3.28515625" style="82" hidden="1" customWidth="1"/>
    <col min="17" max="17" width="6.28515625" style="82" hidden="1" customWidth="1"/>
    <col min="18" max="18" width="4" style="82" hidden="1" customWidth="1"/>
    <col min="19" max="19" width="7" style="82" hidden="1" customWidth="1"/>
    <col min="20" max="20" width="5.5703125" style="82" hidden="1" customWidth="1"/>
    <col min="21" max="21" width="1.7109375" style="82" hidden="1" customWidth="1"/>
    <col min="22" max="22" width="4.7109375" style="146" hidden="1" customWidth="1"/>
    <col min="23" max="23" width="38.28515625" style="82" hidden="1" customWidth="1"/>
    <col min="24" max="24" width="7.28515625" style="146" hidden="1" customWidth="1"/>
    <col min="25" max="25" width="9.28515625" style="146" hidden="1" customWidth="1"/>
    <col min="26" max="26" width="11.85546875" style="146" hidden="1" customWidth="1"/>
    <col min="27" max="27" width="6.42578125" style="146" hidden="1" customWidth="1"/>
    <col min="28" max="28" width="1.7109375" style="146" hidden="1" customWidth="1"/>
    <col min="29" max="29" width="7" style="146" hidden="1" customWidth="1"/>
    <col min="30" max="30" width="1.7109375" style="146" hidden="1" customWidth="1"/>
    <col min="31" max="32" width="1.85546875" style="146" hidden="1" customWidth="1"/>
    <col min="33" max="33" width="7.140625" style="146" hidden="1" customWidth="1"/>
    <col min="34" max="35" width="1.85546875" style="146" hidden="1" customWidth="1"/>
    <col min="36" max="36" width="6.28515625" style="146" hidden="1" customWidth="1"/>
    <col min="37" max="37" width="1.85546875" style="146" hidden="1" customWidth="1"/>
    <col min="38" max="38" width="1.7109375" style="146" hidden="1" customWidth="1"/>
    <col min="39" max="39" width="34.42578125" style="146" hidden="1" customWidth="1"/>
    <col min="40" max="40" width="1.7109375" style="146" hidden="1" customWidth="1"/>
    <col min="41" max="41" width="30" style="146" hidden="1" customWidth="1"/>
    <col min="42" max="42" width="10.85546875" style="146" hidden="1" customWidth="1"/>
    <col min="43" max="47" width="1.7109375" style="146" hidden="1" customWidth="1"/>
    <col min="48" max="48" width="30" style="146" hidden="1" customWidth="1"/>
    <col min="49" max="49" width="10.85546875" style="146" hidden="1" customWidth="1"/>
    <col min="50" max="53" width="1.7109375" style="146" hidden="1" customWidth="1"/>
    <col min="54" max="16384" width="11.42578125" style="146" hidden="1"/>
  </cols>
  <sheetData>
    <row r="1" spans="1:43" s="147" customFormat="1" ht="3.95" customHeight="1" x14ac:dyDescent="0.2">
      <c r="A1" s="144"/>
      <c r="B1" s="145"/>
      <c r="C1" s="145"/>
      <c r="D1" s="145"/>
      <c r="E1" s="145"/>
      <c r="F1" s="145"/>
      <c r="G1" s="145"/>
      <c r="H1" s="145"/>
      <c r="I1" s="145"/>
      <c r="J1" s="290"/>
      <c r="K1" s="215"/>
      <c r="L1" s="216"/>
      <c r="M1" s="82"/>
      <c r="N1" s="82"/>
      <c r="O1" s="82"/>
      <c r="P1" s="82"/>
      <c r="Q1" s="82"/>
      <c r="R1" s="82"/>
      <c r="S1" s="82"/>
      <c r="T1" s="82"/>
      <c r="U1" s="82"/>
      <c r="V1" s="146"/>
      <c r="W1" s="82"/>
      <c r="X1" s="146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Q1" s="82"/>
    </row>
    <row r="2" spans="1:43" s="147" customFormat="1" ht="18" x14ac:dyDescent="0.2">
      <c r="A2" s="441" t="s">
        <v>125</v>
      </c>
      <c r="B2" s="442"/>
      <c r="C2" s="442"/>
      <c r="D2" s="442"/>
      <c r="E2" s="442"/>
      <c r="F2" s="442"/>
      <c r="G2" s="442"/>
      <c r="H2" s="442"/>
      <c r="I2" s="442"/>
      <c r="J2" s="290"/>
      <c r="K2" s="215"/>
      <c r="L2" s="216"/>
      <c r="M2" s="82"/>
      <c r="N2" s="82"/>
      <c r="O2" s="82"/>
      <c r="P2" s="82"/>
      <c r="Q2" s="82"/>
      <c r="R2" s="82"/>
      <c r="S2" s="82"/>
      <c r="T2" s="82"/>
      <c r="U2" s="82"/>
      <c r="V2" s="146"/>
      <c r="W2" s="82"/>
      <c r="X2" s="146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</row>
    <row r="3" spans="1:43" s="147" customFormat="1" ht="3.95" customHeight="1" x14ac:dyDescent="0.2">
      <c r="A3" s="148"/>
      <c r="B3" s="149"/>
      <c r="C3" s="149"/>
      <c r="D3" s="149"/>
      <c r="E3" s="149"/>
      <c r="F3" s="149"/>
      <c r="G3" s="149"/>
      <c r="H3" s="149"/>
      <c r="I3" s="149"/>
      <c r="J3" s="290"/>
      <c r="K3" s="215"/>
      <c r="L3" s="216"/>
      <c r="M3" s="82"/>
      <c r="N3" s="82"/>
      <c r="O3" s="82"/>
      <c r="P3" s="82"/>
      <c r="Q3" s="82"/>
      <c r="R3" s="82"/>
      <c r="S3" s="82"/>
      <c r="T3" s="82"/>
      <c r="U3" s="82"/>
      <c r="V3" s="146"/>
      <c r="W3" s="82"/>
      <c r="X3" s="146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</row>
    <row r="4" spans="1:43" s="147" customFormat="1" ht="15" x14ac:dyDescent="0.2">
      <c r="A4" s="148"/>
      <c r="B4" s="150" t="s">
        <v>2</v>
      </c>
      <c r="C4" s="443"/>
      <c r="D4" s="443"/>
      <c r="E4" s="443"/>
      <c r="F4" s="443"/>
      <c r="G4" s="443"/>
      <c r="H4" s="443"/>
      <c r="I4" s="443"/>
      <c r="J4" s="290"/>
      <c r="K4" s="215"/>
      <c r="L4" s="216"/>
      <c r="M4" s="82"/>
      <c r="N4" s="82"/>
      <c r="O4" s="82"/>
      <c r="P4" s="82"/>
      <c r="Q4" s="82"/>
      <c r="R4" s="82"/>
      <c r="S4" s="82"/>
      <c r="T4" s="82"/>
      <c r="U4" s="82"/>
      <c r="V4" s="146"/>
      <c r="W4" s="82"/>
      <c r="X4" s="146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</row>
    <row r="5" spans="1:43" s="147" customFormat="1" ht="5.0999999999999996" customHeight="1" x14ac:dyDescent="0.2">
      <c r="A5" s="148"/>
      <c r="B5" s="150"/>
      <c r="C5" s="151"/>
      <c r="D5" s="151"/>
      <c r="E5" s="152"/>
      <c r="F5" s="152"/>
      <c r="G5" s="152"/>
      <c r="H5" s="152"/>
      <c r="I5" s="152"/>
      <c r="J5" s="290"/>
      <c r="K5" s="215"/>
      <c r="L5" s="216"/>
      <c r="M5" s="82"/>
      <c r="N5" s="82"/>
      <c r="O5" s="82"/>
      <c r="P5" s="82"/>
      <c r="Q5" s="82"/>
      <c r="R5" s="82"/>
      <c r="S5" s="82"/>
      <c r="T5" s="82"/>
      <c r="U5" s="82"/>
      <c r="V5" s="146"/>
      <c r="W5" s="82"/>
      <c r="X5" s="146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</row>
    <row r="6" spans="1:43" s="147" customFormat="1" ht="15" x14ac:dyDescent="0.2">
      <c r="A6" s="148"/>
      <c r="B6" s="150" t="s">
        <v>3</v>
      </c>
      <c r="C6" s="443"/>
      <c r="D6" s="443"/>
      <c r="E6" s="443"/>
      <c r="F6" s="443"/>
      <c r="G6" s="443"/>
      <c r="H6" s="443"/>
      <c r="I6" s="443"/>
      <c r="J6" s="290"/>
      <c r="K6" s="215"/>
      <c r="L6" s="216"/>
      <c r="M6" s="82"/>
      <c r="N6" s="82"/>
      <c r="O6" s="82"/>
      <c r="P6" s="82"/>
      <c r="Q6" s="82"/>
      <c r="R6" s="82"/>
      <c r="S6" s="82"/>
      <c r="T6" s="82"/>
      <c r="U6" s="82"/>
      <c r="V6" s="146"/>
      <c r="W6" s="82"/>
      <c r="X6" s="146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</row>
    <row r="7" spans="1:43" s="147" customFormat="1" ht="5.0999999999999996" customHeight="1" x14ac:dyDescent="0.2">
      <c r="A7" s="148"/>
      <c r="B7" s="150"/>
      <c r="C7" s="151"/>
      <c r="D7" s="151"/>
      <c r="E7" s="152"/>
      <c r="F7" s="152"/>
      <c r="G7" s="152"/>
      <c r="H7" s="152"/>
      <c r="I7" s="152"/>
      <c r="J7" s="290"/>
      <c r="K7" s="215"/>
      <c r="L7" s="216"/>
      <c r="M7" s="82"/>
      <c r="N7" s="82"/>
      <c r="O7" s="82"/>
      <c r="P7" s="82"/>
      <c r="Q7" s="82"/>
      <c r="R7" s="82"/>
      <c r="S7" s="82"/>
      <c r="T7" s="82"/>
      <c r="U7" s="82"/>
      <c r="V7" s="146"/>
      <c r="W7" s="82"/>
      <c r="X7" s="146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</row>
    <row r="8" spans="1:43" s="147" customFormat="1" ht="15" x14ac:dyDescent="0.2">
      <c r="A8" s="148"/>
      <c r="B8" s="150" t="s">
        <v>4</v>
      </c>
      <c r="C8" s="444" t="s">
        <v>5</v>
      </c>
      <c r="D8" s="444"/>
      <c r="E8" s="444"/>
      <c r="F8" s="444"/>
      <c r="G8" s="444"/>
      <c r="H8" s="444"/>
      <c r="I8" s="444"/>
      <c r="J8" s="290"/>
      <c r="K8" s="215"/>
      <c r="L8" s="216"/>
      <c r="M8" s="82"/>
      <c r="N8" s="82"/>
      <c r="O8" s="82"/>
      <c r="P8" s="82"/>
      <c r="Q8" s="82"/>
      <c r="R8" s="82"/>
      <c r="S8" s="82"/>
      <c r="T8" s="82"/>
      <c r="U8" s="82"/>
      <c r="V8" s="146"/>
      <c r="W8" s="82"/>
      <c r="X8" s="146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</row>
    <row r="9" spans="1:43" s="147" customFormat="1" ht="5.0999999999999996" customHeight="1" x14ac:dyDescent="0.2">
      <c r="A9" s="148"/>
      <c r="B9" s="150"/>
      <c r="C9" s="151"/>
      <c r="D9" s="151"/>
      <c r="E9" s="152"/>
      <c r="F9" s="152"/>
      <c r="G9" s="152"/>
      <c r="H9" s="152"/>
      <c r="I9" s="152"/>
      <c r="J9" s="290"/>
      <c r="K9" s="215"/>
      <c r="L9" s="216"/>
      <c r="M9" s="82"/>
      <c r="N9" s="82"/>
      <c r="O9" s="82"/>
      <c r="P9" s="82"/>
      <c r="Q9" s="82"/>
      <c r="R9" s="82"/>
      <c r="S9" s="82"/>
      <c r="T9" s="82"/>
      <c r="U9" s="82"/>
      <c r="V9" s="146"/>
      <c r="W9" s="82"/>
      <c r="X9" s="146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</row>
    <row r="10" spans="1:43" ht="15" x14ac:dyDescent="0.2">
      <c r="A10" s="148"/>
      <c r="B10" s="150" t="s">
        <v>7</v>
      </c>
      <c r="C10" s="445" t="s">
        <v>6</v>
      </c>
      <c r="D10" s="445"/>
      <c r="E10" s="445"/>
      <c r="F10" s="445"/>
      <c r="G10" s="445"/>
      <c r="H10" s="445"/>
      <c r="I10" s="445"/>
      <c r="J10" s="290"/>
      <c r="K10" s="215"/>
      <c r="L10" s="216"/>
      <c r="M10" s="153"/>
      <c r="N10" s="153"/>
      <c r="X10" s="154"/>
    </row>
    <row r="11" spans="1:43" ht="5.0999999999999996" customHeight="1" x14ac:dyDescent="0.2">
      <c r="A11" s="148"/>
      <c r="B11" s="149"/>
      <c r="C11" s="152"/>
      <c r="D11" s="152"/>
      <c r="E11" s="152"/>
      <c r="F11" s="152"/>
      <c r="G11" s="152"/>
      <c r="H11" s="152"/>
      <c r="I11" s="152"/>
      <c r="J11" s="290"/>
      <c r="K11" s="215"/>
      <c r="L11" s="216"/>
      <c r="M11" s="153"/>
      <c r="N11" s="153"/>
      <c r="X11" s="154"/>
    </row>
    <row r="12" spans="1:43" ht="15" x14ac:dyDescent="0.2">
      <c r="A12" s="148"/>
      <c r="B12" s="150" t="s">
        <v>35</v>
      </c>
      <c r="C12" s="444" t="s">
        <v>108</v>
      </c>
      <c r="D12" s="444"/>
      <c r="E12" s="444"/>
      <c r="F12" s="444"/>
      <c r="G12" s="444"/>
      <c r="H12" s="444"/>
      <c r="I12" s="444"/>
      <c r="J12" s="290"/>
      <c r="K12" s="215"/>
      <c r="L12" s="216"/>
      <c r="M12" s="446"/>
      <c r="N12" s="446"/>
      <c r="O12" s="155"/>
      <c r="P12" s="446"/>
      <c r="Q12" s="446"/>
      <c r="R12" s="146"/>
      <c r="S12" s="146"/>
      <c r="V12" s="156"/>
      <c r="X12" s="154"/>
      <c r="Y12" s="156"/>
      <c r="Z12" s="446"/>
      <c r="AA12" s="446"/>
      <c r="AB12" s="156"/>
      <c r="AC12" s="156"/>
      <c r="AD12" s="156"/>
      <c r="AE12" s="156"/>
      <c r="AF12" s="156"/>
      <c r="AG12" s="156"/>
      <c r="AH12" s="156"/>
      <c r="AI12" s="156"/>
      <c r="AJ12" s="156"/>
      <c r="AK12" s="156"/>
    </row>
    <row r="13" spans="1:43" ht="5.0999999999999996" customHeight="1" x14ac:dyDescent="0.2">
      <c r="A13" s="148"/>
      <c r="B13" s="149"/>
      <c r="C13" s="152"/>
      <c r="D13" s="152"/>
      <c r="E13" s="152"/>
      <c r="F13" s="152"/>
      <c r="G13" s="152"/>
      <c r="H13" s="152"/>
      <c r="I13" s="152"/>
      <c r="J13" s="290"/>
      <c r="K13" s="215"/>
      <c r="L13" s="216"/>
      <c r="M13" s="446"/>
      <c r="N13" s="446"/>
      <c r="O13" s="155"/>
      <c r="P13" s="446"/>
      <c r="Q13" s="446"/>
      <c r="R13" s="146"/>
      <c r="S13" s="146"/>
      <c r="V13" s="156"/>
      <c r="X13" s="154"/>
      <c r="Y13" s="156"/>
      <c r="Z13" s="446"/>
      <c r="AA13" s="446"/>
      <c r="AB13" s="156"/>
      <c r="AC13" s="156"/>
      <c r="AD13" s="156"/>
      <c r="AE13" s="156"/>
      <c r="AF13" s="156"/>
      <c r="AG13" s="156"/>
      <c r="AH13" s="156"/>
      <c r="AI13" s="156"/>
      <c r="AJ13" s="156"/>
      <c r="AK13" s="156"/>
    </row>
    <row r="14" spans="1:43" ht="15" x14ac:dyDescent="0.2">
      <c r="A14" s="148"/>
      <c r="B14" s="150" t="s">
        <v>33</v>
      </c>
      <c r="C14" s="443"/>
      <c r="D14" s="443"/>
      <c r="E14" s="443"/>
      <c r="F14" s="443"/>
      <c r="G14" s="443"/>
      <c r="H14" s="443"/>
      <c r="I14" s="443"/>
      <c r="J14" s="290"/>
      <c r="K14" s="215"/>
      <c r="L14" s="216"/>
      <c r="M14" s="447"/>
      <c r="N14" s="447"/>
      <c r="O14" s="157"/>
      <c r="P14" s="447"/>
      <c r="Q14" s="447"/>
      <c r="R14" s="146"/>
      <c r="S14" s="146"/>
      <c r="V14" s="156"/>
      <c r="W14" s="158" t="s">
        <v>109</v>
      </c>
      <c r="X14" s="154"/>
      <c r="Y14" s="156"/>
      <c r="Z14" s="447"/>
      <c r="AA14" s="447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</row>
    <row r="15" spans="1:43" ht="5.0999999999999996" customHeight="1" thickBot="1" x14ac:dyDescent="0.25">
      <c r="A15" s="148"/>
      <c r="B15" s="149"/>
      <c r="C15" s="149"/>
      <c r="D15" s="149"/>
      <c r="E15" s="149"/>
      <c r="F15" s="149"/>
      <c r="G15" s="149"/>
      <c r="H15" s="149"/>
      <c r="I15" s="149"/>
      <c r="J15" s="290"/>
      <c r="K15" s="215"/>
      <c r="L15" s="216"/>
      <c r="M15" s="447"/>
      <c r="N15" s="447"/>
      <c r="O15" s="157"/>
      <c r="P15" s="447"/>
      <c r="Q15" s="447"/>
      <c r="R15" s="146"/>
      <c r="S15" s="146"/>
      <c r="V15" s="156"/>
      <c r="W15" s="159" t="s">
        <v>5</v>
      </c>
      <c r="X15" s="154"/>
      <c r="Y15" s="156"/>
      <c r="Z15" s="447"/>
      <c r="AA15" s="447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</row>
    <row r="16" spans="1:43" x14ac:dyDescent="0.2">
      <c r="A16" s="148"/>
      <c r="B16" s="450" t="s">
        <v>0</v>
      </c>
      <c r="C16" s="452" t="s">
        <v>1</v>
      </c>
      <c r="D16" s="452" t="s">
        <v>64</v>
      </c>
      <c r="E16" s="454" t="s">
        <v>11</v>
      </c>
      <c r="F16" s="454"/>
      <c r="G16" s="454"/>
      <c r="H16" s="454"/>
      <c r="I16" s="455" t="s">
        <v>65</v>
      </c>
      <c r="J16" s="290"/>
      <c r="K16" s="215"/>
      <c r="L16" s="216"/>
      <c r="M16" s="446"/>
      <c r="N16" s="446"/>
      <c r="O16" s="155"/>
      <c r="P16" s="446"/>
      <c r="Q16" s="446"/>
      <c r="R16" s="160"/>
      <c r="S16" s="155"/>
      <c r="V16" s="446"/>
      <c r="W16" s="159" t="s">
        <v>110</v>
      </c>
      <c r="X16" s="154"/>
      <c r="Y16" s="156"/>
      <c r="Z16" s="446"/>
      <c r="AA16" s="446"/>
      <c r="AB16" s="161"/>
      <c r="AC16" s="155"/>
      <c r="AD16" s="156"/>
      <c r="AE16" s="446"/>
      <c r="AF16" s="446"/>
      <c r="AG16" s="446"/>
      <c r="AH16" s="446"/>
      <c r="AI16" s="446"/>
      <c r="AJ16" s="446"/>
      <c r="AK16" s="446"/>
      <c r="AL16" s="160"/>
      <c r="AO16" s="162"/>
    </row>
    <row r="17" spans="1:41" ht="13.5" thickBot="1" x14ac:dyDescent="0.25">
      <c r="A17" s="148"/>
      <c r="B17" s="451"/>
      <c r="C17" s="453"/>
      <c r="D17" s="453"/>
      <c r="E17" s="163">
        <v>1</v>
      </c>
      <c r="F17" s="163">
        <v>2</v>
      </c>
      <c r="G17" s="163">
        <v>3</v>
      </c>
      <c r="H17" s="163">
        <v>4</v>
      </c>
      <c r="I17" s="456"/>
      <c r="J17" s="290"/>
      <c r="K17" s="215"/>
      <c r="L17" s="216"/>
      <c r="M17" s="155"/>
      <c r="N17" s="155"/>
      <c r="O17" s="155"/>
      <c r="P17" s="155"/>
      <c r="Q17" s="155"/>
      <c r="R17" s="160"/>
      <c r="S17" s="155"/>
      <c r="V17" s="446"/>
      <c r="W17" s="164" t="s">
        <v>111</v>
      </c>
      <c r="X17" s="154"/>
      <c r="Y17" s="156"/>
      <c r="Z17" s="155"/>
      <c r="AA17" s="155"/>
      <c r="AB17" s="161"/>
      <c r="AC17" s="155"/>
      <c r="AD17" s="156"/>
      <c r="AE17" s="157"/>
      <c r="AF17" s="157"/>
      <c r="AG17" s="157"/>
      <c r="AH17" s="157"/>
      <c r="AI17" s="157"/>
      <c r="AJ17" s="157"/>
      <c r="AK17" s="157"/>
      <c r="AL17" s="160"/>
      <c r="AO17" s="165"/>
    </row>
    <row r="18" spans="1:41" ht="13.5" x14ac:dyDescent="0.2">
      <c r="A18" s="148"/>
      <c r="B18" s="166">
        <v>1</v>
      </c>
      <c r="C18" s="33"/>
      <c r="D18" s="49"/>
      <c r="E18" s="5"/>
      <c r="F18" s="5"/>
      <c r="G18" s="5"/>
      <c r="H18" s="5"/>
      <c r="I18" s="167"/>
      <c r="J18" s="290"/>
      <c r="K18" s="215"/>
      <c r="L18" s="216"/>
      <c r="M18" s="157"/>
      <c r="N18" s="157"/>
      <c r="O18" s="157"/>
      <c r="P18" s="157"/>
      <c r="Q18" s="157"/>
      <c r="R18" s="168"/>
      <c r="S18" s="157"/>
      <c r="V18" s="157"/>
      <c r="W18" s="169" t="s">
        <v>70</v>
      </c>
      <c r="X18" s="157"/>
      <c r="Y18" s="156"/>
      <c r="Z18" s="157"/>
      <c r="AA18" s="157"/>
      <c r="AB18" s="170"/>
      <c r="AC18" s="157"/>
      <c r="AD18" s="156"/>
      <c r="AE18" s="157"/>
      <c r="AF18" s="157"/>
      <c r="AG18" s="157"/>
      <c r="AH18" s="157"/>
      <c r="AI18" s="157"/>
      <c r="AJ18" s="157"/>
      <c r="AK18" s="157"/>
      <c r="AL18" s="168"/>
      <c r="AO18" s="165"/>
    </row>
    <row r="19" spans="1:41" ht="13.5" x14ac:dyDescent="0.2">
      <c r="A19" s="148"/>
      <c r="B19" s="171">
        <v>2</v>
      </c>
      <c r="C19" s="32"/>
      <c r="D19" s="53"/>
      <c r="E19" s="6"/>
      <c r="F19" s="6"/>
      <c r="G19" s="6"/>
      <c r="H19" s="6"/>
      <c r="I19" s="175"/>
      <c r="J19" s="290"/>
      <c r="K19" s="215"/>
      <c r="L19" s="216"/>
      <c r="M19" s="157"/>
      <c r="N19" s="157"/>
      <c r="O19" s="157"/>
      <c r="P19" s="157"/>
      <c r="Q19" s="157"/>
      <c r="R19" s="168"/>
      <c r="S19" s="157"/>
      <c r="V19" s="157"/>
      <c r="W19" s="169" t="s">
        <v>112</v>
      </c>
      <c r="X19" s="157"/>
      <c r="Y19" s="156"/>
      <c r="Z19" s="157"/>
      <c r="AA19" s="157"/>
      <c r="AB19" s="170"/>
      <c r="AC19" s="157"/>
      <c r="AD19" s="156"/>
      <c r="AE19" s="157"/>
      <c r="AF19" s="157"/>
      <c r="AG19" s="157"/>
      <c r="AH19" s="157"/>
      <c r="AI19" s="157"/>
      <c r="AJ19" s="157"/>
      <c r="AK19" s="157"/>
      <c r="AL19" s="160"/>
      <c r="AO19" s="153"/>
    </row>
    <row r="20" spans="1:41" ht="13.5" x14ac:dyDescent="0.2">
      <c r="A20" s="148"/>
      <c r="B20" s="171">
        <v>3</v>
      </c>
      <c r="C20" s="32"/>
      <c r="D20" s="53"/>
      <c r="E20" s="6"/>
      <c r="F20" s="6"/>
      <c r="G20" s="6"/>
      <c r="H20" s="6"/>
      <c r="I20" s="175"/>
      <c r="J20" s="290"/>
      <c r="K20" s="215"/>
      <c r="L20" s="216"/>
      <c r="M20" s="157"/>
      <c r="N20" s="157"/>
      <c r="O20" s="157"/>
      <c r="P20" s="157"/>
      <c r="Q20" s="157"/>
      <c r="R20" s="168"/>
      <c r="S20" s="157"/>
      <c r="V20" s="157"/>
      <c r="W20" s="169" t="s">
        <v>72</v>
      </c>
      <c r="X20" s="157"/>
      <c r="Y20" s="157"/>
      <c r="Z20" s="157"/>
      <c r="AA20" s="157"/>
      <c r="AB20" s="170"/>
      <c r="AC20" s="157"/>
      <c r="AD20" s="157"/>
      <c r="AE20" s="157"/>
      <c r="AF20" s="157"/>
      <c r="AG20" s="157"/>
      <c r="AH20" s="157"/>
      <c r="AI20" s="157"/>
      <c r="AJ20" s="157"/>
      <c r="AK20" s="157"/>
      <c r="AL20" s="168"/>
    </row>
    <row r="21" spans="1:41" ht="13.5" x14ac:dyDescent="0.2">
      <c r="A21" s="148"/>
      <c r="B21" s="171">
        <v>4</v>
      </c>
      <c r="C21" s="32"/>
      <c r="D21" s="53"/>
      <c r="E21" s="6"/>
      <c r="F21" s="6"/>
      <c r="G21" s="6"/>
      <c r="H21" s="6"/>
      <c r="I21" s="175"/>
      <c r="J21" s="290"/>
      <c r="K21" s="215"/>
      <c r="L21" s="216"/>
      <c r="M21" s="157"/>
      <c r="N21" s="157"/>
      <c r="O21" s="157"/>
      <c r="P21" s="157"/>
      <c r="Q21" s="157"/>
      <c r="R21" s="168"/>
      <c r="S21" s="157"/>
      <c r="V21" s="157"/>
      <c r="W21" s="177" t="s">
        <v>9</v>
      </c>
      <c r="X21" s="157"/>
      <c r="Y21" s="157"/>
      <c r="Z21" s="157"/>
      <c r="AA21" s="157"/>
      <c r="AB21" s="170"/>
      <c r="AC21" s="157"/>
      <c r="AD21" s="157"/>
      <c r="AE21" s="157"/>
      <c r="AF21" s="157"/>
      <c r="AG21" s="157"/>
      <c r="AH21" s="157"/>
      <c r="AI21" s="157"/>
      <c r="AJ21" s="157"/>
      <c r="AK21" s="157"/>
      <c r="AL21" s="160"/>
      <c r="AO21" s="176"/>
    </row>
    <row r="22" spans="1:41" ht="13.5" x14ac:dyDescent="0.2">
      <c r="A22" s="148"/>
      <c r="B22" s="171">
        <v>5</v>
      </c>
      <c r="C22" s="32"/>
      <c r="D22" s="53"/>
      <c r="E22" s="6"/>
      <c r="F22" s="6"/>
      <c r="G22" s="6"/>
      <c r="H22" s="6"/>
      <c r="I22" s="175"/>
      <c r="J22" s="290"/>
      <c r="K22" s="215"/>
      <c r="L22" s="216"/>
      <c r="M22" s="157"/>
      <c r="N22" s="157"/>
      <c r="O22" s="157"/>
      <c r="P22" s="157"/>
      <c r="Q22" s="157"/>
      <c r="R22" s="168"/>
      <c r="S22" s="157"/>
      <c r="V22" s="157"/>
      <c r="W22" s="169" t="s">
        <v>79</v>
      </c>
      <c r="X22" s="157"/>
      <c r="Y22" s="157"/>
      <c r="Z22" s="157"/>
      <c r="AA22" s="157"/>
      <c r="AB22" s="170" t="str">
        <f t="shared" ref="AB22:AB28" si="0">IF(I22="","",16)</f>
        <v/>
      </c>
      <c r="AC22" s="157"/>
      <c r="AD22" s="157"/>
      <c r="AE22" s="157"/>
      <c r="AF22" s="157"/>
      <c r="AG22" s="157"/>
      <c r="AH22" s="157"/>
      <c r="AI22" s="157"/>
      <c r="AJ22" s="157"/>
      <c r="AK22" s="157"/>
      <c r="AL22" s="168"/>
      <c r="AO22" s="178"/>
    </row>
    <row r="23" spans="1:41" ht="13.5" x14ac:dyDescent="0.2">
      <c r="A23" s="148"/>
      <c r="B23" s="171">
        <v>6</v>
      </c>
      <c r="C23" s="172"/>
      <c r="D23" s="173"/>
      <c r="E23" s="174"/>
      <c r="F23" s="174"/>
      <c r="G23" s="174"/>
      <c r="H23" s="174"/>
      <c r="I23" s="175"/>
      <c r="J23" s="290"/>
      <c r="K23" s="215"/>
      <c r="L23" s="216"/>
      <c r="M23" s="157"/>
      <c r="N23" s="157"/>
      <c r="O23" s="157"/>
      <c r="P23" s="157"/>
      <c r="Q23" s="157"/>
      <c r="R23" s="168"/>
      <c r="S23" s="157"/>
      <c r="V23" s="157"/>
      <c r="W23" s="169" t="s">
        <v>77</v>
      </c>
      <c r="X23" s="157"/>
      <c r="Z23" s="157"/>
      <c r="AA23" s="157"/>
      <c r="AB23" s="170" t="str">
        <f t="shared" si="0"/>
        <v/>
      </c>
      <c r="AC23" s="157"/>
      <c r="AD23" s="157"/>
      <c r="AE23" s="157"/>
      <c r="AF23" s="157"/>
      <c r="AG23" s="157"/>
      <c r="AH23" s="157"/>
      <c r="AI23" s="157"/>
      <c r="AJ23" s="157"/>
      <c r="AK23" s="157"/>
      <c r="AL23" s="160"/>
      <c r="AO23" s="178"/>
    </row>
    <row r="24" spans="1:41" ht="14.25" thickBot="1" x14ac:dyDescent="0.25">
      <c r="A24" s="148"/>
      <c r="B24" s="171">
        <v>7</v>
      </c>
      <c r="C24" s="172"/>
      <c r="D24" s="173"/>
      <c r="E24" s="174"/>
      <c r="F24" s="174"/>
      <c r="G24" s="174"/>
      <c r="H24" s="174"/>
      <c r="I24" s="175"/>
      <c r="J24" s="290"/>
      <c r="K24" s="215"/>
      <c r="L24" s="216"/>
      <c r="M24" s="157"/>
      <c r="N24" s="157"/>
      <c r="O24" s="157"/>
      <c r="P24" s="157"/>
      <c r="Q24" s="157"/>
      <c r="R24" s="168"/>
      <c r="S24" s="157"/>
      <c r="V24" s="157"/>
      <c r="W24" s="169" t="s">
        <v>75</v>
      </c>
      <c r="X24" s="157"/>
      <c r="Z24" s="157"/>
      <c r="AA24" s="157"/>
      <c r="AB24" s="170" t="str">
        <f t="shared" si="0"/>
        <v/>
      </c>
      <c r="AC24" s="157"/>
      <c r="AD24" s="157"/>
      <c r="AE24" s="157"/>
      <c r="AF24" s="157"/>
      <c r="AG24" s="157"/>
      <c r="AH24" s="157"/>
      <c r="AI24" s="157"/>
      <c r="AJ24" s="157"/>
      <c r="AK24" s="157"/>
      <c r="AL24" s="168"/>
      <c r="AO24" s="178"/>
    </row>
    <row r="25" spans="1:41" ht="13.5" x14ac:dyDescent="0.2">
      <c r="A25" s="148"/>
      <c r="B25" s="171">
        <v>8</v>
      </c>
      <c r="C25" s="172"/>
      <c r="D25" s="173"/>
      <c r="E25" s="174"/>
      <c r="F25" s="174"/>
      <c r="G25" s="174"/>
      <c r="H25" s="174"/>
      <c r="I25" s="175"/>
      <c r="J25" s="290"/>
      <c r="K25" s="215"/>
      <c r="L25" s="216"/>
      <c r="M25" s="157"/>
      <c r="N25" s="157"/>
      <c r="O25" s="179"/>
      <c r="P25" s="180"/>
      <c r="Q25" s="179"/>
      <c r="R25" s="181"/>
      <c r="S25" s="179"/>
      <c r="V25" s="157"/>
      <c r="W25" s="169" t="s">
        <v>113</v>
      </c>
      <c r="X25" s="157"/>
      <c r="Z25" s="157"/>
      <c r="AA25" s="157"/>
      <c r="AB25" s="170" t="str">
        <f t="shared" si="0"/>
        <v/>
      </c>
      <c r="AC25" s="157"/>
      <c r="AD25" s="157"/>
      <c r="AE25" s="157"/>
      <c r="AF25" s="157"/>
      <c r="AG25" s="157"/>
      <c r="AH25" s="157"/>
      <c r="AI25" s="157"/>
      <c r="AJ25" s="157"/>
      <c r="AK25" s="157"/>
      <c r="AL25" s="160"/>
      <c r="AO25" s="153"/>
    </row>
    <row r="26" spans="1:41" ht="13.5" x14ac:dyDescent="0.2">
      <c r="A26" s="148"/>
      <c r="B26" s="171">
        <v>9</v>
      </c>
      <c r="C26" s="172"/>
      <c r="D26" s="173"/>
      <c r="E26" s="174"/>
      <c r="F26" s="174"/>
      <c r="G26" s="174"/>
      <c r="H26" s="174"/>
      <c r="I26" s="175"/>
      <c r="J26" s="290"/>
      <c r="K26" s="215"/>
      <c r="L26" s="216"/>
      <c r="M26" s="157"/>
      <c r="N26" s="157"/>
      <c r="O26" s="179"/>
      <c r="P26" s="182"/>
      <c r="Q26" s="179"/>
      <c r="R26" s="181"/>
      <c r="S26" s="179"/>
      <c r="V26" s="157"/>
      <c r="W26" s="183" t="s">
        <v>114</v>
      </c>
      <c r="X26" s="157"/>
      <c r="Z26" s="157"/>
      <c r="AA26" s="157"/>
      <c r="AB26" s="170" t="str">
        <f t="shared" si="0"/>
        <v/>
      </c>
      <c r="AC26" s="157"/>
      <c r="AD26" s="157"/>
      <c r="AE26" s="157"/>
      <c r="AF26" s="157"/>
      <c r="AG26" s="157"/>
      <c r="AH26" s="157"/>
      <c r="AI26" s="157"/>
      <c r="AJ26" s="157"/>
      <c r="AK26" s="157"/>
      <c r="AL26" s="168"/>
    </row>
    <row r="27" spans="1:41" ht="13.5" x14ac:dyDescent="0.2">
      <c r="A27" s="148"/>
      <c r="B27" s="171">
        <v>10</v>
      </c>
      <c r="C27" s="172"/>
      <c r="D27" s="173"/>
      <c r="E27" s="174"/>
      <c r="F27" s="174"/>
      <c r="G27" s="174"/>
      <c r="H27" s="174"/>
      <c r="I27" s="175"/>
      <c r="J27" s="290"/>
      <c r="K27" s="215"/>
      <c r="L27" s="216"/>
      <c r="M27" s="157"/>
      <c r="N27" s="157"/>
      <c r="O27" s="179"/>
      <c r="P27" s="182">
        <v>0</v>
      </c>
      <c r="Q27" s="179"/>
      <c r="R27" s="181"/>
      <c r="S27" s="179"/>
      <c r="V27" s="157"/>
      <c r="W27" s="184" t="s">
        <v>9</v>
      </c>
      <c r="X27" s="157"/>
      <c r="Z27" s="157"/>
      <c r="AA27" s="157"/>
      <c r="AB27" s="170" t="str">
        <f t="shared" si="0"/>
        <v/>
      </c>
      <c r="AC27" s="157"/>
      <c r="AD27" s="157"/>
      <c r="AE27" s="157"/>
      <c r="AF27" s="157"/>
      <c r="AG27" s="157"/>
      <c r="AH27" s="157"/>
      <c r="AI27" s="157"/>
      <c r="AJ27" s="157"/>
      <c r="AK27" s="157"/>
      <c r="AL27" s="160"/>
    </row>
    <row r="28" spans="1:41" ht="13.5" x14ac:dyDescent="0.2">
      <c r="A28" s="148"/>
      <c r="B28" s="171">
        <v>11</v>
      </c>
      <c r="C28" s="172"/>
      <c r="D28" s="173"/>
      <c r="E28" s="174"/>
      <c r="F28" s="174"/>
      <c r="G28" s="174"/>
      <c r="H28" s="174"/>
      <c r="I28" s="175"/>
      <c r="J28" s="290"/>
      <c r="K28" s="215"/>
      <c r="L28" s="216"/>
      <c r="M28" s="157"/>
      <c r="N28" s="157"/>
      <c r="O28" s="179"/>
      <c r="P28" s="182">
        <v>1</v>
      </c>
      <c r="Q28" s="179"/>
      <c r="R28" s="181"/>
      <c r="S28" s="179"/>
      <c r="V28" s="157"/>
      <c r="W28" s="185" t="s">
        <v>115</v>
      </c>
      <c r="X28" s="157"/>
      <c r="Z28" s="157"/>
      <c r="AA28" s="157"/>
      <c r="AB28" s="170" t="str">
        <f t="shared" si="0"/>
        <v/>
      </c>
      <c r="AC28" s="157"/>
      <c r="AD28" s="157"/>
      <c r="AE28" s="157"/>
      <c r="AF28" s="157"/>
      <c r="AG28" s="157"/>
      <c r="AH28" s="157"/>
      <c r="AI28" s="157"/>
      <c r="AJ28" s="157"/>
      <c r="AK28" s="157"/>
      <c r="AL28" s="168"/>
    </row>
    <row r="29" spans="1:41" ht="13.5" x14ac:dyDescent="0.2">
      <c r="A29" s="148"/>
      <c r="B29" s="171">
        <v>12</v>
      </c>
      <c r="C29" s="172"/>
      <c r="D29" s="173"/>
      <c r="E29" s="174"/>
      <c r="F29" s="174"/>
      <c r="G29" s="174"/>
      <c r="H29" s="174"/>
      <c r="I29" s="175"/>
      <c r="J29" s="290"/>
      <c r="K29" s="215"/>
      <c r="L29" s="216"/>
      <c r="M29" s="157"/>
      <c r="N29" s="157"/>
      <c r="O29" s="179"/>
      <c r="P29" s="182">
        <v>2</v>
      </c>
      <c r="Q29" s="179"/>
      <c r="R29" s="181"/>
      <c r="S29" s="179"/>
      <c r="V29" s="157"/>
      <c r="W29" s="183" t="s">
        <v>82</v>
      </c>
      <c r="X29" s="157"/>
      <c r="Z29" s="157"/>
      <c r="AA29" s="157"/>
      <c r="AB29" s="170"/>
      <c r="AC29" s="157"/>
      <c r="AD29" s="157"/>
      <c r="AE29" s="157"/>
      <c r="AF29" s="157"/>
      <c r="AG29" s="157"/>
      <c r="AH29" s="157"/>
      <c r="AI29" s="157"/>
      <c r="AJ29" s="157"/>
      <c r="AK29" s="157"/>
      <c r="AL29" s="160"/>
    </row>
    <row r="30" spans="1:41" ht="13.5" x14ac:dyDescent="0.2">
      <c r="A30" s="148"/>
      <c r="B30" s="171"/>
      <c r="C30" s="172"/>
      <c r="D30" s="173"/>
      <c r="E30" s="174"/>
      <c r="F30" s="174"/>
      <c r="G30" s="174"/>
      <c r="H30" s="174"/>
      <c r="I30" s="175"/>
      <c r="J30" s="290"/>
      <c r="K30" s="215"/>
      <c r="L30" s="216"/>
      <c r="M30" s="229"/>
      <c r="N30" s="229"/>
      <c r="O30" s="179"/>
      <c r="P30" s="182">
        <v>3</v>
      </c>
      <c r="Q30" s="179"/>
      <c r="R30" s="181"/>
      <c r="S30" s="179"/>
      <c r="V30" s="229"/>
      <c r="W30" s="183"/>
      <c r="X30" s="229"/>
      <c r="Z30" s="229"/>
      <c r="AA30" s="229"/>
      <c r="AB30" s="170"/>
      <c r="AC30" s="229"/>
      <c r="AD30" s="229"/>
      <c r="AE30" s="229"/>
      <c r="AF30" s="229"/>
      <c r="AG30" s="229"/>
      <c r="AH30" s="229"/>
      <c r="AI30" s="229"/>
      <c r="AJ30" s="229"/>
      <c r="AK30" s="229"/>
      <c r="AL30" s="160"/>
    </row>
    <row r="31" spans="1:41" ht="13.5" x14ac:dyDescent="0.2">
      <c r="A31" s="148"/>
      <c r="B31" s="171">
        <v>13</v>
      </c>
      <c r="C31" s="172"/>
      <c r="D31" s="173"/>
      <c r="E31" s="174"/>
      <c r="F31" s="174"/>
      <c r="G31" s="174"/>
      <c r="H31" s="174"/>
      <c r="I31" s="175"/>
      <c r="J31" s="290"/>
      <c r="K31" s="215"/>
      <c r="L31" s="216"/>
      <c r="M31" s="157"/>
      <c r="N31" s="157"/>
      <c r="O31" s="179"/>
      <c r="P31" s="182">
        <v>4</v>
      </c>
      <c r="Q31" s="179"/>
      <c r="R31" s="181"/>
      <c r="S31" s="179"/>
      <c r="V31" s="157"/>
      <c r="W31" s="169" t="s">
        <v>83</v>
      </c>
      <c r="X31" s="157"/>
      <c r="Z31" s="157"/>
      <c r="AA31" s="157"/>
      <c r="AB31" s="170" t="str">
        <f t="shared" ref="AB31:AB53" si="1">IF(I31="","",16)</f>
        <v/>
      </c>
      <c r="AC31" s="157"/>
      <c r="AD31" s="157"/>
      <c r="AE31" s="157"/>
      <c r="AF31" s="157"/>
      <c r="AG31" s="157"/>
      <c r="AH31" s="157"/>
      <c r="AI31" s="157"/>
      <c r="AJ31" s="157"/>
      <c r="AK31" s="157"/>
      <c r="AL31" s="168"/>
    </row>
    <row r="32" spans="1:41" ht="13.5" x14ac:dyDescent="0.2">
      <c r="A32" s="148"/>
      <c r="B32" s="171">
        <v>14</v>
      </c>
      <c r="C32" s="172"/>
      <c r="D32" s="173"/>
      <c r="E32" s="174"/>
      <c r="F32" s="174"/>
      <c r="G32" s="174"/>
      <c r="H32" s="174"/>
      <c r="I32" s="175"/>
      <c r="J32" s="290"/>
      <c r="K32" s="215"/>
      <c r="L32" s="216"/>
      <c r="M32" s="157"/>
      <c r="N32" s="157"/>
      <c r="O32" s="179"/>
      <c r="P32" s="182">
        <v>5</v>
      </c>
      <c r="Q32" s="179"/>
      <c r="R32" s="181"/>
      <c r="S32" s="179"/>
      <c r="V32" s="157"/>
      <c r="W32" s="169" t="s">
        <v>86</v>
      </c>
      <c r="X32" s="157"/>
      <c r="Z32" s="157"/>
      <c r="AA32" s="157"/>
      <c r="AB32" s="170" t="str">
        <f t="shared" si="1"/>
        <v/>
      </c>
      <c r="AC32" s="157"/>
      <c r="AD32" s="157"/>
      <c r="AE32" s="157"/>
      <c r="AF32" s="157"/>
      <c r="AG32" s="157"/>
      <c r="AH32" s="157"/>
      <c r="AI32" s="157"/>
      <c r="AJ32" s="157"/>
      <c r="AK32" s="157"/>
      <c r="AL32" s="160"/>
    </row>
    <row r="33" spans="1:39" ht="13.5" x14ac:dyDescent="0.2">
      <c r="A33" s="148"/>
      <c r="B33" s="171">
        <v>15</v>
      </c>
      <c r="C33" s="172"/>
      <c r="D33" s="173"/>
      <c r="E33" s="174"/>
      <c r="F33" s="174"/>
      <c r="G33" s="174"/>
      <c r="H33" s="174"/>
      <c r="I33" s="175"/>
      <c r="J33" s="290"/>
      <c r="K33" s="215"/>
      <c r="L33" s="216"/>
      <c r="M33" s="157"/>
      <c r="N33" s="157"/>
      <c r="O33" s="179"/>
      <c r="P33" s="182">
        <v>6</v>
      </c>
      <c r="Q33" s="179"/>
      <c r="R33" s="181"/>
      <c r="S33" s="179"/>
      <c r="V33" s="157"/>
      <c r="W33" s="169" t="s">
        <v>84</v>
      </c>
      <c r="X33" s="157"/>
      <c r="Z33" s="157"/>
      <c r="AA33" s="157"/>
      <c r="AB33" s="170" t="str">
        <f t="shared" si="1"/>
        <v/>
      </c>
      <c r="AC33" s="157"/>
      <c r="AD33" s="157"/>
      <c r="AE33" s="157"/>
      <c r="AF33" s="157"/>
      <c r="AG33" s="157"/>
      <c r="AH33" s="157"/>
      <c r="AI33" s="157"/>
      <c r="AJ33" s="157"/>
      <c r="AK33" s="157"/>
      <c r="AL33" s="168"/>
      <c r="AM33" s="186"/>
    </row>
    <row r="34" spans="1:39" ht="13.5" x14ac:dyDescent="0.2">
      <c r="A34" s="148"/>
      <c r="B34" s="171">
        <v>16</v>
      </c>
      <c r="C34" s="172"/>
      <c r="D34" s="173"/>
      <c r="E34" s="174"/>
      <c r="F34" s="174"/>
      <c r="G34" s="174"/>
      <c r="H34" s="174"/>
      <c r="I34" s="175"/>
      <c r="J34" s="290"/>
      <c r="K34" s="215"/>
      <c r="L34" s="216"/>
      <c r="M34" s="157"/>
      <c r="N34" s="157"/>
      <c r="O34" s="179"/>
      <c r="P34" s="182">
        <v>7</v>
      </c>
      <c r="Q34" s="179"/>
      <c r="R34" s="181"/>
      <c r="S34" s="179"/>
      <c r="V34" s="157"/>
      <c r="W34" s="184" t="s">
        <v>116</v>
      </c>
      <c r="X34" s="157"/>
      <c r="Z34" s="157"/>
      <c r="AA34" s="157"/>
      <c r="AB34" s="170" t="str">
        <f t="shared" si="1"/>
        <v/>
      </c>
      <c r="AC34" s="157"/>
      <c r="AD34" s="157"/>
      <c r="AE34" s="157"/>
      <c r="AF34" s="157"/>
      <c r="AG34" s="157"/>
      <c r="AH34" s="157"/>
      <c r="AI34" s="157"/>
      <c r="AJ34" s="157"/>
      <c r="AK34" s="157"/>
      <c r="AL34" s="160"/>
      <c r="AM34" s="165"/>
    </row>
    <row r="35" spans="1:39" ht="13.5" x14ac:dyDescent="0.2">
      <c r="A35" s="148"/>
      <c r="B35" s="171">
        <v>17</v>
      </c>
      <c r="C35" s="172"/>
      <c r="D35" s="173"/>
      <c r="E35" s="174"/>
      <c r="F35" s="174"/>
      <c r="G35" s="174"/>
      <c r="H35" s="174"/>
      <c r="I35" s="175"/>
      <c r="J35" s="290"/>
      <c r="K35" s="215"/>
      <c r="L35" s="216"/>
      <c r="M35" s="157"/>
      <c r="N35" s="157"/>
      <c r="O35" s="179"/>
      <c r="P35" s="182">
        <v>8</v>
      </c>
      <c r="Q35" s="179"/>
      <c r="R35" s="181"/>
      <c r="S35" s="179"/>
      <c r="V35" s="157"/>
      <c r="W35" s="177" t="s">
        <v>9</v>
      </c>
      <c r="X35" s="157"/>
      <c r="Z35" s="157"/>
      <c r="AA35" s="157"/>
      <c r="AB35" s="170" t="str">
        <f t="shared" si="1"/>
        <v/>
      </c>
      <c r="AC35" s="157"/>
      <c r="AD35" s="157"/>
      <c r="AE35" s="157"/>
      <c r="AF35" s="157"/>
      <c r="AG35" s="157"/>
      <c r="AH35" s="157"/>
      <c r="AI35" s="157"/>
      <c r="AJ35" s="157"/>
      <c r="AK35" s="157"/>
      <c r="AL35" s="168"/>
    </row>
    <row r="36" spans="1:39" ht="13.5" x14ac:dyDescent="0.2">
      <c r="A36" s="148"/>
      <c r="B36" s="171">
        <v>18</v>
      </c>
      <c r="C36" s="172"/>
      <c r="D36" s="173"/>
      <c r="E36" s="174"/>
      <c r="F36" s="174"/>
      <c r="G36" s="174"/>
      <c r="H36" s="174"/>
      <c r="I36" s="175"/>
      <c r="J36" s="290"/>
      <c r="K36" s="215"/>
      <c r="L36" s="216"/>
      <c r="M36" s="157"/>
      <c r="N36" s="157"/>
      <c r="O36" s="179"/>
      <c r="P36" s="182">
        <v>9</v>
      </c>
      <c r="Q36" s="179"/>
      <c r="R36" s="181"/>
      <c r="S36" s="179"/>
      <c r="V36" s="157"/>
      <c r="W36" s="169" t="s">
        <v>87</v>
      </c>
      <c r="X36" s="157"/>
      <c r="Z36" s="157"/>
      <c r="AA36" s="157"/>
      <c r="AB36" s="170" t="str">
        <f t="shared" si="1"/>
        <v/>
      </c>
      <c r="AC36" s="157"/>
      <c r="AD36" s="157"/>
      <c r="AE36" s="157"/>
      <c r="AF36" s="157"/>
      <c r="AG36" s="157"/>
      <c r="AH36" s="157"/>
      <c r="AI36" s="157"/>
      <c r="AJ36" s="157"/>
      <c r="AK36" s="157"/>
      <c r="AL36" s="160"/>
    </row>
    <row r="37" spans="1:39" ht="13.5" x14ac:dyDescent="0.2">
      <c r="A37" s="148"/>
      <c r="B37" s="171">
        <v>19</v>
      </c>
      <c r="C37" s="172"/>
      <c r="D37" s="173"/>
      <c r="E37" s="174"/>
      <c r="F37" s="174"/>
      <c r="G37" s="174"/>
      <c r="H37" s="174"/>
      <c r="I37" s="175"/>
      <c r="J37" s="290"/>
      <c r="K37" s="215"/>
      <c r="L37" s="216"/>
      <c r="M37" s="157"/>
      <c r="N37" s="157"/>
      <c r="O37" s="179"/>
      <c r="P37" s="182">
        <v>10</v>
      </c>
      <c r="Q37" s="179"/>
      <c r="R37" s="181"/>
      <c r="S37" s="179"/>
      <c r="V37" s="157"/>
      <c r="W37" s="177" t="s">
        <v>9</v>
      </c>
      <c r="X37" s="157"/>
      <c r="Z37" s="157"/>
      <c r="AA37" s="157"/>
      <c r="AB37" s="170" t="str">
        <f t="shared" si="1"/>
        <v/>
      </c>
      <c r="AC37" s="157"/>
      <c r="AD37" s="157"/>
      <c r="AE37" s="157"/>
      <c r="AF37" s="157"/>
      <c r="AG37" s="157"/>
      <c r="AH37" s="157"/>
      <c r="AI37" s="157"/>
      <c r="AJ37" s="157"/>
      <c r="AK37" s="157"/>
      <c r="AL37" s="168"/>
      <c r="AM37" s="165"/>
    </row>
    <row r="38" spans="1:39" ht="13.5" x14ac:dyDescent="0.2">
      <c r="A38" s="148"/>
      <c r="B38" s="171">
        <v>20</v>
      </c>
      <c r="C38" s="172"/>
      <c r="D38" s="173"/>
      <c r="E38" s="174"/>
      <c r="F38" s="174"/>
      <c r="G38" s="174"/>
      <c r="H38" s="174"/>
      <c r="I38" s="175"/>
      <c r="J38" s="290"/>
      <c r="K38" s="215"/>
      <c r="L38" s="216"/>
      <c r="M38" s="157"/>
      <c r="N38" s="157"/>
      <c r="O38" s="179"/>
      <c r="P38" s="182">
        <v>11</v>
      </c>
      <c r="Q38" s="179"/>
      <c r="R38" s="181"/>
      <c r="S38" s="179"/>
      <c r="V38" s="157"/>
      <c r="W38" s="169" t="s">
        <v>74</v>
      </c>
      <c r="X38" s="157"/>
      <c r="Z38" s="157"/>
      <c r="AA38" s="157"/>
      <c r="AB38" s="170" t="str">
        <f t="shared" si="1"/>
        <v/>
      </c>
      <c r="AC38" s="157"/>
      <c r="AD38" s="157"/>
      <c r="AE38" s="157"/>
      <c r="AF38" s="157"/>
      <c r="AG38" s="157"/>
      <c r="AH38" s="157"/>
      <c r="AI38" s="157"/>
      <c r="AJ38" s="157"/>
      <c r="AK38" s="157"/>
      <c r="AL38" s="160"/>
      <c r="AM38" s="165"/>
    </row>
    <row r="39" spans="1:39" ht="13.5" x14ac:dyDescent="0.2">
      <c r="A39" s="148"/>
      <c r="B39" s="171">
        <v>21</v>
      </c>
      <c r="C39" s="172"/>
      <c r="D39" s="173"/>
      <c r="E39" s="174"/>
      <c r="F39" s="174"/>
      <c r="G39" s="174"/>
      <c r="H39" s="174"/>
      <c r="I39" s="175"/>
      <c r="J39" s="290"/>
      <c r="K39" s="215"/>
      <c r="L39" s="216"/>
      <c r="M39" s="157"/>
      <c r="N39" s="157"/>
      <c r="O39" s="179"/>
      <c r="P39" s="182">
        <v>12</v>
      </c>
      <c r="Q39" s="179"/>
      <c r="R39" s="181"/>
      <c r="S39" s="179"/>
      <c r="V39" s="157"/>
      <c r="W39" s="187" t="s">
        <v>80</v>
      </c>
      <c r="X39" s="157"/>
      <c r="Z39" s="157"/>
      <c r="AA39" s="157"/>
      <c r="AB39" s="170" t="str">
        <f t="shared" si="1"/>
        <v/>
      </c>
      <c r="AC39" s="157"/>
      <c r="AD39" s="157"/>
      <c r="AE39" s="157"/>
      <c r="AF39" s="157"/>
      <c r="AG39" s="157"/>
      <c r="AH39" s="157"/>
      <c r="AI39" s="157"/>
      <c r="AJ39" s="157"/>
      <c r="AK39" s="157"/>
      <c r="AL39" s="168"/>
      <c r="AM39" s="186"/>
    </row>
    <row r="40" spans="1:39" ht="13.5" x14ac:dyDescent="0.2">
      <c r="A40" s="148"/>
      <c r="B40" s="171">
        <v>22</v>
      </c>
      <c r="C40" s="172"/>
      <c r="D40" s="173"/>
      <c r="E40" s="174"/>
      <c r="F40" s="174"/>
      <c r="G40" s="174"/>
      <c r="H40" s="174"/>
      <c r="I40" s="175"/>
      <c r="J40" s="290"/>
      <c r="K40" s="215"/>
      <c r="L40" s="216"/>
      <c r="M40" s="157"/>
      <c r="N40" s="157"/>
      <c r="O40" s="179"/>
      <c r="P40" s="182">
        <v>13</v>
      </c>
      <c r="Q40" s="179"/>
      <c r="R40" s="181"/>
      <c r="S40" s="179"/>
      <c r="V40" s="157"/>
      <c r="W40" s="188" t="s">
        <v>117</v>
      </c>
      <c r="X40" s="157"/>
      <c r="Z40" s="157"/>
      <c r="AA40" s="157"/>
      <c r="AB40" s="170" t="str">
        <f t="shared" si="1"/>
        <v/>
      </c>
      <c r="AC40" s="157"/>
      <c r="AD40" s="157"/>
      <c r="AE40" s="157"/>
      <c r="AF40" s="157"/>
      <c r="AG40" s="157"/>
      <c r="AH40" s="157"/>
      <c r="AI40" s="157"/>
      <c r="AJ40" s="157"/>
      <c r="AK40" s="157"/>
      <c r="AL40" s="168"/>
      <c r="AM40" s="165"/>
    </row>
    <row r="41" spans="1:39" ht="13.5" x14ac:dyDescent="0.2">
      <c r="A41" s="148"/>
      <c r="B41" s="171">
        <v>23</v>
      </c>
      <c r="C41" s="172"/>
      <c r="D41" s="173"/>
      <c r="E41" s="174"/>
      <c r="F41" s="174"/>
      <c r="G41" s="174"/>
      <c r="H41" s="174"/>
      <c r="I41" s="175"/>
      <c r="J41" s="290"/>
      <c r="K41" s="215"/>
      <c r="L41" s="216"/>
      <c r="M41" s="157"/>
      <c r="N41" s="157"/>
      <c r="O41" s="179"/>
      <c r="P41" s="182">
        <v>14</v>
      </c>
      <c r="Q41" s="179"/>
      <c r="R41" s="181"/>
      <c r="S41" s="179"/>
      <c r="V41" s="157"/>
      <c r="W41" s="183" t="s">
        <v>118</v>
      </c>
      <c r="X41" s="157"/>
      <c r="Z41" s="157"/>
      <c r="AA41" s="157"/>
      <c r="AB41" s="170" t="str">
        <f t="shared" si="1"/>
        <v/>
      </c>
      <c r="AC41" s="157"/>
      <c r="AD41" s="157"/>
      <c r="AE41" s="157"/>
      <c r="AF41" s="157"/>
      <c r="AG41" s="157"/>
      <c r="AH41" s="157"/>
      <c r="AI41" s="157"/>
      <c r="AJ41" s="157"/>
      <c r="AK41" s="157"/>
      <c r="AL41" s="168"/>
      <c r="AM41" s="153"/>
    </row>
    <row r="42" spans="1:39" ht="14.25" thickBot="1" x14ac:dyDescent="0.25">
      <c r="A42" s="148"/>
      <c r="B42" s="171">
        <v>24</v>
      </c>
      <c r="C42" s="172"/>
      <c r="D42" s="173"/>
      <c r="E42" s="174"/>
      <c r="F42" s="174"/>
      <c r="G42" s="174"/>
      <c r="H42" s="174"/>
      <c r="I42" s="175"/>
      <c r="J42" s="290"/>
      <c r="K42" s="215"/>
      <c r="L42" s="216"/>
      <c r="M42" s="157"/>
      <c r="N42" s="157"/>
      <c r="O42" s="179"/>
      <c r="P42" s="189">
        <v>15</v>
      </c>
      <c r="Q42" s="179"/>
      <c r="R42" s="181"/>
      <c r="S42" s="179"/>
      <c r="V42" s="157"/>
      <c r="W42" s="188" t="s">
        <v>119</v>
      </c>
      <c r="X42" s="157"/>
      <c r="Z42" s="157"/>
      <c r="AA42" s="157"/>
      <c r="AB42" s="170" t="str">
        <f t="shared" si="1"/>
        <v/>
      </c>
      <c r="AC42" s="157"/>
      <c r="AD42" s="157"/>
      <c r="AE42" s="157"/>
      <c r="AF42" s="157"/>
      <c r="AG42" s="157"/>
      <c r="AH42" s="157"/>
      <c r="AI42" s="157"/>
      <c r="AJ42" s="157"/>
      <c r="AK42" s="157"/>
      <c r="AL42" s="168"/>
    </row>
    <row r="43" spans="1:39" ht="13.5" x14ac:dyDescent="0.2">
      <c r="A43" s="148"/>
      <c r="B43" s="171">
        <v>25</v>
      </c>
      <c r="C43" s="172"/>
      <c r="D43" s="173"/>
      <c r="E43" s="174"/>
      <c r="F43" s="174"/>
      <c r="G43" s="174"/>
      <c r="H43" s="174"/>
      <c r="I43" s="175"/>
      <c r="J43" s="290"/>
      <c r="K43" s="215"/>
      <c r="L43" s="216"/>
      <c r="M43" s="157"/>
      <c r="N43" s="157"/>
      <c r="O43" s="179"/>
      <c r="Q43" s="179"/>
      <c r="R43" s="181"/>
      <c r="S43" s="179"/>
      <c r="V43" s="157"/>
      <c r="W43" s="184" t="s">
        <v>9</v>
      </c>
      <c r="X43" s="157"/>
      <c r="Z43" s="157"/>
      <c r="AA43" s="157"/>
      <c r="AB43" s="170" t="str">
        <f t="shared" si="1"/>
        <v/>
      </c>
      <c r="AC43" s="157"/>
      <c r="AD43" s="157"/>
      <c r="AE43" s="157"/>
      <c r="AF43" s="157"/>
      <c r="AG43" s="157"/>
      <c r="AH43" s="157"/>
      <c r="AI43" s="157"/>
      <c r="AJ43" s="157"/>
      <c r="AK43" s="157"/>
      <c r="AL43" s="168"/>
    </row>
    <row r="44" spans="1:39" ht="13.5" x14ac:dyDescent="0.2">
      <c r="A44" s="148"/>
      <c r="B44" s="171">
        <v>26</v>
      </c>
      <c r="C44" s="172"/>
      <c r="D44" s="173"/>
      <c r="E44" s="174"/>
      <c r="F44" s="174"/>
      <c r="G44" s="174"/>
      <c r="H44" s="174"/>
      <c r="I44" s="175"/>
      <c r="J44" s="290"/>
      <c r="K44" s="215"/>
      <c r="L44" s="216"/>
      <c r="M44" s="157"/>
      <c r="N44" s="157"/>
      <c r="O44" s="179"/>
      <c r="P44" s="179"/>
      <c r="Q44" s="179"/>
      <c r="R44" s="181"/>
      <c r="S44" s="179"/>
      <c r="V44" s="157"/>
      <c r="X44" s="157"/>
      <c r="Z44" s="157"/>
      <c r="AA44" s="157"/>
      <c r="AB44" s="170" t="str">
        <f t="shared" si="1"/>
        <v/>
      </c>
      <c r="AC44" s="157"/>
      <c r="AD44" s="157"/>
      <c r="AE44" s="157"/>
      <c r="AF44" s="157"/>
      <c r="AG44" s="157"/>
      <c r="AH44" s="157"/>
      <c r="AI44" s="157"/>
      <c r="AJ44" s="157"/>
      <c r="AK44" s="157"/>
      <c r="AL44" s="168"/>
    </row>
    <row r="45" spans="1:39" ht="13.5" x14ac:dyDescent="0.2">
      <c r="A45" s="148"/>
      <c r="B45" s="171">
        <v>27</v>
      </c>
      <c r="C45" s="172"/>
      <c r="D45" s="173"/>
      <c r="E45" s="174"/>
      <c r="F45" s="174"/>
      <c r="G45" s="174"/>
      <c r="H45" s="174"/>
      <c r="I45" s="175"/>
      <c r="J45" s="290"/>
      <c r="K45" s="215"/>
      <c r="L45" s="216"/>
      <c r="M45" s="157"/>
      <c r="N45" s="157"/>
      <c r="O45" s="157"/>
      <c r="P45" s="157"/>
      <c r="Q45" s="157"/>
      <c r="R45" s="168"/>
      <c r="S45" s="157"/>
      <c r="V45" s="157"/>
      <c r="W45" s="190"/>
      <c r="X45" s="157"/>
      <c r="Z45" s="157"/>
      <c r="AA45" s="157"/>
      <c r="AB45" s="170" t="str">
        <f t="shared" si="1"/>
        <v/>
      </c>
      <c r="AC45" s="157"/>
      <c r="AD45" s="157"/>
      <c r="AE45" s="157"/>
      <c r="AF45" s="157"/>
      <c r="AG45" s="157"/>
      <c r="AH45" s="157"/>
      <c r="AI45" s="157"/>
      <c r="AJ45" s="157"/>
      <c r="AK45" s="157"/>
      <c r="AL45" s="168"/>
      <c r="AM45" s="160"/>
    </row>
    <row r="46" spans="1:39" ht="13.5" x14ac:dyDescent="0.2">
      <c r="A46" s="148"/>
      <c r="B46" s="171">
        <v>28</v>
      </c>
      <c r="C46" s="172"/>
      <c r="D46" s="173"/>
      <c r="E46" s="174"/>
      <c r="F46" s="174"/>
      <c r="G46" s="174"/>
      <c r="H46" s="174"/>
      <c r="I46" s="175"/>
      <c r="J46" s="290"/>
      <c r="K46" s="215"/>
      <c r="L46" s="216"/>
      <c r="M46" s="157"/>
      <c r="N46" s="157"/>
      <c r="O46" s="157"/>
      <c r="P46" s="157"/>
      <c r="Q46" s="157"/>
      <c r="R46" s="168"/>
      <c r="S46" s="157"/>
      <c r="V46" s="157"/>
      <c r="W46" s="191"/>
      <c r="X46" s="157"/>
      <c r="Z46" s="157"/>
      <c r="AA46" s="157"/>
      <c r="AB46" s="170" t="str">
        <f t="shared" si="1"/>
        <v/>
      </c>
      <c r="AC46" s="157"/>
      <c r="AD46" s="157"/>
      <c r="AE46" s="157"/>
      <c r="AF46" s="157"/>
      <c r="AG46" s="157"/>
      <c r="AH46" s="157"/>
      <c r="AI46" s="157"/>
      <c r="AJ46" s="157"/>
      <c r="AK46" s="157"/>
      <c r="AL46" s="168"/>
    </row>
    <row r="47" spans="1:39" ht="13.5" x14ac:dyDescent="0.2">
      <c r="A47" s="148"/>
      <c r="B47" s="171">
        <v>29</v>
      </c>
      <c r="C47" s="172"/>
      <c r="D47" s="173"/>
      <c r="E47" s="174"/>
      <c r="F47" s="174"/>
      <c r="G47" s="174"/>
      <c r="H47" s="174"/>
      <c r="I47" s="175"/>
      <c r="J47" s="290"/>
      <c r="K47" s="215"/>
      <c r="L47" s="216"/>
      <c r="M47" s="157"/>
      <c r="N47" s="157"/>
      <c r="O47" s="157"/>
      <c r="P47" s="157"/>
      <c r="Q47" s="157"/>
      <c r="R47" s="168"/>
      <c r="S47" s="157"/>
      <c r="V47" s="157"/>
      <c r="W47" s="192" t="s">
        <v>31</v>
      </c>
      <c r="X47" s="157"/>
      <c r="Z47" s="157"/>
      <c r="AA47" s="157"/>
      <c r="AB47" s="170" t="str">
        <f t="shared" si="1"/>
        <v/>
      </c>
      <c r="AC47" s="157"/>
      <c r="AD47" s="157"/>
      <c r="AE47" s="157"/>
      <c r="AF47" s="157"/>
      <c r="AG47" s="157"/>
      <c r="AH47" s="157"/>
      <c r="AI47" s="157"/>
      <c r="AJ47" s="157"/>
      <c r="AK47" s="157"/>
      <c r="AL47" s="168"/>
    </row>
    <row r="48" spans="1:39" ht="13.5" x14ac:dyDescent="0.2">
      <c r="A48" s="148"/>
      <c r="B48" s="171">
        <v>30</v>
      </c>
      <c r="C48" s="172"/>
      <c r="D48" s="173"/>
      <c r="E48" s="174"/>
      <c r="F48" s="174"/>
      <c r="G48" s="174"/>
      <c r="H48" s="174"/>
      <c r="I48" s="175"/>
      <c r="J48" s="290"/>
      <c r="K48" s="215"/>
      <c r="L48" s="216"/>
      <c r="M48" s="157"/>
      <c r="N48" s="157"/>
      <c r="O48" s="157"/>
      <c r="P48" s="157"/>
      <c r="Q48" s="157"/>
      <c r="R48" s="168"/>
      <c r="S48" s="157"/>
      <c r="V48" s="157"/>
      <c r="W48" s="193"/>
      <c r="X48" s="157"/>
      <c r="Y48" s="157"/>
      <c r="Z48" s="157"/>
      <c r="AA48" s="157"/>
      <c r="AB48" s="170" t="str">
        <f t="shared" si="1"/>
        <v/>
      </c>
      <c r="AC48" s="157"/>
      <c r="AD48" s="157"/>
      <c r="AE48" s="157"/>
      <c r="AF48" s="157"/>
      <c r="AG48" s="157"/>
      <c r="AH48" s="157"/>
      <c r="AI48" s="157"/>
      <c r="AJ48" s="157"/>
      <c r="AK48" s="157"/>
      <c r="AL48" s="168"/>
    </row>
    <row r="49" spans="1:51" ht="13.5" x14ac:dyDescent="0.2">
      <c r="A49" s="148"/>
      <c r="B49" s="171">
        <v>31</v>
      </c>
      <c r="C49" s="172"/>
      <c r="D49" s="173"/>
      <c r="E49" s="174"/>
      <c r="F49" s="174"/>
      <c r="G49" s="174"/>
      <c r="H49" s="174"/>
      <c r="I49" s="175"/>
      <c r="J49" s="290"/>
      <c r="K49" s="215"/>
      <c r="L49" s="216"/>
      <c r="M49" s="157"/>
      <c r="N49" s="157"/>
      <c r="O49" s="157"/>
      <c r="P49" s="157"/>
      <c r="Q49" s="157"/>
      <c r="R49" s="168"/>
      <c r="S49" s="157"/>
      <c r="V49" s="157"/>
      <c r="X49" s="157"/>
      <c r="Y49" s="157"/>
      <c r="Z49" s="157"/>
      <c r="AA49" s="157"/>
      <c r="AB49" s="170" t="str">
        <f t="shared" si="1"/>
        <v/>
      </c>
      <c r="AC49" s="157"/>
      <c r="AD49" s="157"/>
      <c r="AE49" s="157"/>
      <c r="AF49" s="157"/>
      <c r="AG49" s="157"/>
      <c r="AH49" s="157"/>
      <c r="AI49" s="157"/>
      <c r="AJ49" s="157"/>
      <c r="AK49" s="157"/>
      <c r="AL49" s="168"/>
    </row>
    <row r="50" spans="1:51" ht="13.5" x14ac:dyDescent="0.2">
      <c r="A50" s="148"/>
      <c r="B50" s="171">
        <v>32</v>
      </c>
      <c r="C50" s="172"/>
      <c r="D50" s="173"/>
      <c r="E50" s="174"/>
      <c r="F50" s="174"/>
      <c r="G50" s="174"/>
      <c r="H50" s="174"/>
      <c r="I50" s="175"/>
      <c r="J50" s="290"/>
      <c r="K50" s="215"/>
      <c r="L50" s="216"/>
      <c r="M50" s="157"/>
      <c r="N50" s="157"/>
      <c r="O50" s="157"/>
      <c r="P50" s="157"/>
      <c r="Q50" s="157"/>
      <c r="R50" s="168"/>
      <c r="S50" s="157"/>
      <c r="V50" s="157"/>
      <c r="W50" s="146"/>
      <c r="X50" s="157"/>
      <c r="Y50" s="157"/>
      <c r="Z50" s="157"/>
      <c r="AA50" s="157"/>
      <c r="AB50" s="170" t="str">
        <f t="shared" si="1"/>
        <v/>
      </c>
      <c r="AC50" s="157"/>
      <c r="AD50" s="157"/>
      <c r="AE50" s="157"/>
      <c r="AF50" s="157"/>
      <c r="AG50" s="157"/>
      <c r="AH50" s="157"/>
      <c r="AI50" s="157"/>
      <c r="AJ50" s="157"/>
      <c r="AK50" s="157"/>
      <c r="AL50" s="168"/>
    </row>
    <row r="51" spans="1:51" ht="13.5" x14ac:dyDescent="0.2">
      <c r="A51" s="148"/>
      <c r="B51" s="171">
        <v>33</v>
      </c>
      <c r="C51" s="172"/>
      <c r="D51" s="173"/>
      <c r="E51" s="174"/>
      <c r="F51" s="174"/>
      <c r="G51" s="174"/>
      <c r="H51" s="174"/>
      <c r="I51" s="175"/>
      <c r="J51" s="290"/>
      <c r="K51" s="215"/>
      <c r="L51" s="216"/>
      <c r="M51" s="157"/>
      <c r="N51" s="157"/>
      <c r="O51" s="157"/>
      <c r="P51" s="157"/>
      <c r="Q51" s="157"/>
      <c r="R51" s="168"/>
      <c r="S51" s="157"/>
      <c r="V51" s="157"/>
      <c r="W51" s="157"/>
      <c r="X51" s="157"/>
      <c r="Y51" s="157"/>
      <c r="Z51" s="157"/>
      <c r="AA51" s="157"/>
      <c r="AB51" s="170" t="str">
        <f t="shared" si="1"/>
        <v/>
      </c>
      <c r="AC51" s="157"/>
      <c r="AD51" s="157"/>
      <c r="AE51" s="157"/>
      <c r="AF51" s="157"/>
      <c r="AG51" s="157"/>
      <c r="AH51" s="157"/>
      <c r="AI51" s="157"/>
      <c r="AJ51" s="157"/>
      <c r="AK51" s="157"/>
      <c r="AL51" s="168"/>
    </row>
    <row r="52" spans="1:51" ht="13.5" x14ac:dyDescent="0.2">
      <c r="A52" s="148"/>
      <c r="B52" s="171">
        <v>34</v>
      </c>
      <c r="C52" s="172"/>
      <c r="D52" s="173"/>
      <c r="E52" s="174"/>
      <c r="F52" s="174"/>
      <c r="G52" s="174"/>
      <c r="H52" s="174"/>
      <c r="I52" s="175"/>
      <c r="J52" s="290"/>
      <c r="K52" s="215"/>
      <c r="L52" s="216"/>
      <c r="M52" s="157"/>
      <c r="N52" s="157"/>
      <c r="O52" s="157"/>
      <c r="P52" s="157"/>
      <c r="Q52" s="157"/>
      <c r="R52" s="168"/>
      <c r="S52" s="157"/>
      <c r="V52" s="157"/>
      <c r="W52" s="156" t="s">
        <v>67</v>
      </c>
      <c r="X52" s="157"/>
      <c r="Y52" s="157"/>
      <c r="Z52" s="157"/>
      <c r="AA52" s="157"/>
      <c r="AB52" s="170" t="str">
        <f t="shared" si="1"/>
        <v/>
      </c>
      <c r="AC52" s="157"/>
      <c r="AD52" s="157"/>
      <c r="AE52" s="157"/>
      <c r="AF52" s="157"/>
      <c r="AG52" s="157"/>
      <c r="AH52" s="157"/>
      <c r="AI52" s="157"/>
      <c r="AJ52" s="157"/>
      <c r="AK52" s="157"/>
      <c r="AL52" s="168"/>
    </row>
    <row r="53" spans="1:51" s="153" customFormat="1" ht="14.25" thickBot="1" x14ac:dyDescent="0.25">
      <c r="A53" s="148"/>
      <c r="B53" s="194">
        <v>35</v>
      </c>
      <c r="C53" s="195"/>
      <c r="D53" s="196"/>
      <c r="E53" s="197"/>
      <c r="F53" s="197"/>
      <c r="G53" s="197"/>
      <c r="H53" s="197"/>
      <c r="I53" s="198"/>
      <c r="J53" s="290"/>
      <c r="K53" s="215"/>
      <c r="L53" s="216"/>
      <c r="M53" s="157"/>
      <c r="N53" s="157"/>
      <c r="O53" s="157"/>
      <c r="P53" s="157"/>
      <c r="Q53" s="157"/>
      <c r="R53" s="168"/>
      <c r="S53" s="157"/>
      <c r="T53" s="82"/>
      <c r="U53" s="82"/>
      <c r="V53" s="157"/>
      <c r="W53" s="199" t="s">
        <v>69</v>
      </c>
      <c r="X53" s="157"/>
      <c r="Y53" s="157"/>
      <c r="Z53" s="157"/>
      <c r="AA53" s="157"/>
      <c r="AB53" s="170" t="str">
        <f t="shared" si="1"/>
        <v/>
      </c>
      <c r="AC53" s="157"/>
      <c r="AD53" s="157"/>
      <c r="AE53" s="157"/>
      <c r="AF53" s="157"/>
      <c r="AG53" s="157"/>
      <c r="AH53" s="157"/>
      <c r="AI53" s="157"/>
      <c r="AJ53" s="157"/>
      <c r="AK53" s="157"/>
      <c r="AL53" s="168"/>
      <c r="AM53" s="146"/>
      <c r="AN53" s="146"/>
      <c r="AO53" s="165"/>
    </row>
    <row r="54" spans="1:51" s="153" customFormat="1" ht="13.5" thickBot="1" x14ac:dyDescent="0.25">
      <c r="A54" s="148"/>
      <c r="B54" s="448" t="s">
        <v>93</v>
      </c>
      <c r="C54" s="449"/>
      <c r="D54" s="228"/>
      <c r="E54" s="200" t="str">
        <f t="shared" ref="E54:H54" si="2">IF(COUNT(E18:E53)&gt;0,SUM(E18:E53)/COUNT(E18:E53),"")</f>
        <v/>
      </c>
      <c r="F54" s="200" t="str">
        <f t="shared" si="2"/>
        <v/>
      </c>
      <c r="G54" s="200" t="str">
        <f t="shared" si="2"/>
        <v/>
      </c>
      <c r="H54" s="200" t="str">
        <f t="shared" si="2"/>
        <v/>
      </c>
      <c r="I54" s="201" t="s">
        <v>9</v>
      </c>
      <c r="J54" s="149"/>
      <c r="K54" s="215"/>
      <c r="L54" s="216"/>
      <c r="M54" s="157"/>
      <c r="N54" s="157"/>
      <c r="O54" s="155"/>
      <c r="P54" s="155"/>
      <c r="Q54" s="155"/>
      <c r="R54" s="160"/>
      <c r="S54" s="157"/>
      <c r="T54" s="82"/>
      <c r="U54" s="82"/>
      <c r="V54" s="156"/>
      <c r="W54" s="199" t="s">
        <v>128</v>
      </c>
      <c r="X54" s="155"/>
      <c r="Y54" s="157"/>
      <c r="Z54" s="155"/>
      <c r="AA54" s="155"/>
      <c r="AB54" s="202"/>
      <c r="AC54" s="157"/>
      <c r="AD54" s="157"/>
      <c r="AE54" s="157"/>
      <c r="AF54" s="157"/>
      <c r="AG54" s="203"/>
      <c r="AH54" s="155"/>
      <c r="AI54" s="155"/>
      <c r="AJ54" s="204"/>
      <c r="AK54" s="157"/>
      <c r="AL54" s="168"/>
      <c r="AM54" s="146"/>
      <c r="AN54" s="146"/>
      <c r="AO54" s="165"/>
    </row>
    <row r="55" spans="1:51" ht="3.95" customHeight="1" x14ac:dyDescent="0.2">
      <c r="A55" s="148"/>
      <c r="B55" s="149"/>
      <c r="C55" s="149"/>
      <c r="D55" s="149"/>
      <c r="E55" s="149"/>
      <c r="F55" s="149"/>
      <c r="G55" s="149"/>
      <c r="H55" s="149"/>
      <c r="I55" s="149"/>
      <c r="J55" s="149"/>
      <c r="K55" s="215"/>
      <c r="L55" s="216"/>
      <c r="M55" s="161"/>
      <c r="N55" s="161"/>
      <c r="O55" s="160"/>
      <c r="P55" s="160"/>
      <c r="Q55" s="160"/>
      <c r="R55" s="160"/>
      <c r="S55" s="160"/>
      <c r="T55" s="205"/>
      <c r="U55" s="205"/>
      <c r="V55" s="161"/>
      <c r="W55" s="161"/>
      <c r="X55" s="161"/>
      <c r="Y55" s="161"/>
      <c r="Z55" s="161"/>
      <c r="AA55" s="161"/>
      <c r="AB55" s="161"/>
      <c r="AC55" s="161"/>
      <c r="AD55" s="161"/>
      <c r="AE55" s="161"/>
      <c r="AF55" s="161"/>
      <c r="AG55" s="161"/>
      <c r="AH55" s="161"/>
      <c r="AI55" s="161"/>
      <c r="AJ55" s="161"/>
      <c r="AK55" s="161"/>
      <c r="AL55" s="160"/>
      <c r="AO55" s="206" t="s">
        <v>92</v>
      </c>
      <c r="AP55" s="206" t="s">
        <v>92</v>
      </c>
    </row>
    <row r="56" spans="1:51" x14ac:dyDescent="0.2">
      <c r="A56" s="148"/>
      <c r="B56" s="462" t="s">
        <v>129</v>
      </c>
      <c r="C56" s="462"/>
      <c r="D56" s="462"/>
      <c r="E56" s="462"/>
      <c r="F56" s="462"/>
      <c r="G56" s="462"/>
      <c r="H56" s="462"/>
      <c r="I56" s="463"/>
      <c r="J56" s="458" t="str">
        <f>IF(COUNTBLANK(I18:I53)&lt;35,COUNT(I18:I53),"")</f>
        <v/>
      </c>
      <c r="K56" s="459"/>
      <c r="L56" s="216"/>
      <c r="M56" s="446"/>
      <c r="N56" s="446"/>
      <c r="O56" s="446"/>
      <c r="P56" s="446"/>
      <c r="Q56" s="446"/>
      <c r="R56" s="446"/>
      <c r="S56" s="446"/>
      <c r="T56" s="207"/>
      <c r="U56" s="205"/>
      <c r="V56" s="156"/>
      <c r="W56" s="156"/>
      <c r="X56" s="156"/>
      <c r="Y56" s="156"/>
      <c r="Z56" s="156"/>
      <c r="AA56" s="156"/>
      <c r="AB56" s="156"/>
      <c r="AC56" s="156"/>
      <c r="AD56" s="156"/>
      <c r="AE56" s="156"/>
      <c r="AF56" s="156"/>
      <c r="AG56" s="156"/>
      <c r="AH56" s="156"/>
      <c r="AI56" s="156"/>
      <c r="AJ56" s="156"/>
      <c r="AK56" s="156"/>
      <c r="AL56" s="160"/>
      <c r="AO56" s="153"/>
    </row>
    <row r="57" spans="1:51" x14ac:dyDescent="0.2">
      <c r="A57" s="148"/>
      <c r="B57" s="462"/>
      <c r="C57" s="462"/>
      <c r="D57" s="462"/>
      <c r="E57" s="462"/>
      <c r="F57" s="462"/>
      <c r="G57" s="462"/>
      <c r="H57" s="462"/>
      <c r="I57" s="463"/>
      <c r="J57" s="460"/>
      <c r="K57" s="461"/>
      <c r="L57" s="216"/>
      <c r="M57" s="446"/>
      <c r="N57" s="446"/>
      <c r="O57" s="446"/>
      <c r="P57" s="446"/>
      <c r="Q57" s="446"/>
      <c r="R57" s="446"/>
      <c r="S57" s="446"/>
      <c r="T57" s="207"/>
      <c r="U57" s="205"/>
      <c r="V57" s="156"/>
      <c r="W57" s="156"/>
      <c r="X57" s="208"/>
      <c r="Y57" s="208"/>
      <c r="Z57" s="208"/>
      <c r="AA57" s="208"/>
      <c r="AB57" s="156"/>
      <c r="AC57" s="156"/>
      <c r="AD57" s="156"/>
      <c r="AE57" s="156"/>
      <c r="AF57" s="156"/>
      <c r="AG57" s="156"/>
      <c r="AH57" s="156"/>
      <c r="AI57" s="156"/>
      <c r="AJ57" s="156"/>
      <c r="AK57" s="156"/>
      <c r="AO57" s="153"/>
    </row>
    <row r="58" spans="1:51" ht="3.75" customHeight="1" x14ac:dyDescent="0.2">
      <c r="A58" s="148"/>
      <c r="B58" s="227"/>
      <c r="C58" s="227"/>
      <c r="D58" s="227"/>
      <c r="E58" s="227"/>
      <c r="F58" s="227"/>
      <c r="G58" s="227"/>
      <c r="H58" s="209"/>
      <c r="I58" s="209"/>
      <c r="J58" s="149"/>
      <c r="K58" s="215"/>
      <c r="L58" s="216"/>
      <c r="M58" s="446"/>
      <c r="N58" s="446"/>
      <c r="O58" s="446"/>
      <c r="P58" s="446"/>
      <c r="Q58" s="446"/>
      <c r="R58" s="446"/>
      <c r="S58" s="446"/>
      <c r="T58" s="207"/>
      <c r="U58" s="205"/>
      <c r="V58" s="156"/>
      <c r="W58" s="156"/>
      <c r="X58" s="208"/>
      <c r="Y58" s="208"/>
      <c r="Z58" s="208"/>
      <c r="AA58" s="208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O58" s="153"/>
    </row>
    <row r="59" spans="1:51" s="42" customFormat="1" ht="24" customHeight="1" x14ac:dyDescent="0.2">
      <c r="A59" s="13"/>
      <c r="B59" s="236"/>
      <c r="C59" s="294"/>
      <c r="D59" s="238"/>
      <c r="E59" s="301" t="s">
        <v>143</v>
      </c>
      <c r="F59" s="291" t="s">
        <v>67</v>
      </c>
      <c r="G59" s="349" t="str">
        <f>IF(COUNTBLANK($I$18:$I$53)&lt;35,COUNTIF($D$18:$D$53,"m"),"")</f>
        <v/>
      </c>
      <c r="H59" s="350"/>
      <c r="I59" s="291" t="s">
        <v>69</v>
      </c>
      <c r="J59" s="351" t="str">
        <f>IF(COUNTBLANK(I18:I53)&lt;35,COUNTIF(D18:D53,"w"),"")</f>
        <v/>
      </c>
      <c r="K59" s="352"/>
      <c r="L59" s="78"/>
      <c r="M59" s="446"/>
      <c r="N59" s="446"/>
      <c r="O59" s="446"/>
      <c r="P59" s="446"/>
      <c r="Q59" s="446"/>
      <c r="R59" s="446"/>
      <c r="S59" s="446"/>
      <c r="T59" s="289"/>
      <c r="U59" s="289"/>
      <c r="V59" s="289"/>
      <c r="W59" s="76"/>
      <c r="X59" s="76"/>
      <c r="Y59" s="76"/>
      <c r="Z59" s="76"/>
      <c r="AA59" s="76"/>
      <c r="AB59" s="76"/>
      <c r="AC59" s="76"/>
      <c r="AD59" s="76"/>
      <c r="AE59" s="44"/>
      <c r="AF59" s="230"/>
      <c r="AG59" s="230"/>
      <c r="AH59" s="232"/>
      <c r="AI59" s="232"/>
      <c r="AJ59" s="232"/>
      <c r="AK59" s="232"/>
      <c r="AL59" s="230"/>
      <c r="AM59" s="230"/>
      <c r="AN59" s="230"/>
      <c r="AO59" s="230"/>
      <c r="AP59" s="230"/>
      <c r="AQ59" s="230"/>
      <c r="AR59" s="230"/>
      <c r="AS59" s="230"/>
      <c r="AT59" s="230"/>
      <c r="AU59" s="230"/>
      <c r="AY59" s="35"/>
    </row>
    <row r="60" spans="1:51" s="42" customFormat="1" ht="3.75" customHeight="1" x14ac:dyDescent="0.2">
      <c r="A60" s="13"/>
      <c r="B60" s="236"/>
      <c r="C60" s="236"/>
      <c r="D60" s="236"/>
      <c r="E60" s="236"/>
      <c r="F60" s="236"/>
      <c r="G60" s="236"/>
      <c r="H60" s="236"/>
      <c r="I60" s="236"/>
      <c r="J60" s="149"/>
      <c r="K60" s="77"/>
      <c r="L60" s="292"/>
      <c r="M60" s="446"/>
      <c r="N60" s="446"/>
      <c r="O60" s="446"/>
      <c r="P60" s="446"/>
      <c r="Q60" s="446"/>
      <c r="R60" s="446"/>
      <c r="S60" s="446"/>
      <c r="T60" s="289"/>
      <c r="U60" s="289"/>
      <c r="V60" s="289"/>
      <c r="W60" s="76"/>
      <c r="X60" s="76"/>
      <c r="Y60" s="76"/>
      <c r="Z60" s="76"/>
      <c r="AA60" s="76"/>
      <c r="AB60" s="76"/>
      <c r="AC60" s="76"/>
      <c r="AD60" s="76"/>
      <c r="AE60" s="44"/>
      <c r="AF60" s="230"/>
      <c r="AG60" s="230"/>
      <c r="AH60" s="232"/>
      <c r="AI60" s="232"/>
      <c r="AJ60" s="232"/>
      <c r="AK60" s="232"/>
      <c r="AL60" s="230"/>
      <c r="AM60" s="230"/>
      <c r="AN60" s="230"/>
      <c r="AO60" s="230"/>
      <c r="AP60" s="230"/>
      <c r="AQ60" s="230"/>
      <c r="AR60" s="230"/>
      <c r="AS60" s="230"/>
      <c r="AT60" s="230"/>
      <c r="AU60" s="230"/>
      <c r="AY60" s="35"/>
    </row>
    <row r="61" spans="1:51" ht="1.5" hidden="1" customHeight="1" x14ac:dyDescent="0.2">
      <c r="A61" s="148"/>
      <c r="B61" s="210"/>
      <c r="C61" s="210"/>
      <c r="D61" s="210"/>
      <c r="E61" s="210"/>
      <c r="F61" s="210"/>
      <c r="G61" s="210"/>
      <c r="H61" s="211"/>
      <c r="I61" s="211"/>
      <c r="J61" s="149"/>
      <c r="K61" s="215"/>
      <c r="L61" s="216"/>
      <c r="M61" s="155"/>
      <c r="N61" s="155"/>
      <c r="O61" s="155"/>
      <c r="P61" s="155"/>
      <c r="Q61" s="155"/>
      <c r="R61" s="155"/>
      <c r="S61" s="155"/>
      <c r="T61" s="213"/>
      <c r="U61" s="161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</row>
    <row r="62" spans="1:51" ht="3" customHeight="1" x14ac:dyDescent="0.2">
      <c r="A62" s="148"/>
      <c r="B62" s="210"/>
      <c r="C62" s="210"/>
      <c r="D62" s="210"/>
      <c r="E62" s="210"/>
      <c r="F62" s="210"/>
      <c r="G62" s="210"/>
      <c r="H62" s="212"/>
      <c r="I62" s="212"/>
      <c r="J62" s="149"/>
      <c r="K62" s="215"/>
      <c r="L62" s="216"/>
      <c r="M62" s="213"/>
      <c r="N62" s="213"/>
      <c r="O62" s="213"/>
      <c r="P62" s="213"/>
      <c r="Q62" s="213"/>
      <c r="R62" s="213"/>
      <c r="S62" s="213"/>
      <c r="T62" s="213"/>
      <c r="U62" s="153"/>
      <c r="V62" s="156"/>
      <c r="W62" s="161"/>
      <c r="X62" s="157"/>
      <c r="Y62" s="157"/>
      <c r="Z62" s="157"/>
      <c r="AA62" s="157"/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</row>
    <row r="63" spans="1:51" x14ac:dyDescent="0.2">
      <c r="A63" s="148"/>
      <c r="B63" s="468" t="s">
        <v>93</v>
      </c>
      <c r="C63" s="468"/>
      <c r="D63" s="468"/>
      <c r="E63" s="468"/>
      <c r="F63" s="468"/>
      <c r="G63" s="468"/>
      <c r="H63" s="468"/>
      <c r="I63" s="468"/>
      <c r="J63" s="464" t="str">
        <f>IF(COUNTBLANK(E54:H54)&lt;4,SUM(E54:H54)/COUNT(E54:H54),"")</f>
        <v/>
      </c>
      <c r="K63" s="465"/>
      <c r="L63" s="216"/>
      <c r="M63" s="213"/>
      <c r="N63" s="213"/>
      <c r="O63" s="146"/>
      <c r="P63" s="146"/>
      <c r="Q63" s="146"/>
      <c r="R63" s="146"/>
      <c r="S63" s="213"/>
      <c r="T63" s="213"/>
      <c r="U63" s="153"/>
      <c r="V63" s="156"/>
      <c r="W63" s="161"/>
      <c r="X63" s="157"/>
      <c r="Y63" s="213"/>
      <c r="Z63" s="213"/>
      <c r="AA63" s="213"/>
      <c r="AB63" s="156"/>
      <c r="AC63" s="156"/>
      <c r="AD63" s="156"/>
      <c r="AE63" s="156"/>
      <c r="AF63" s="156"/>
      <c r="AG63" s="156"/>
      <c r="AH63" s="156"/>
      <c r="AI63" s="156"/>
      <c r="AJ63" s="156"/>
      <c r="AK63" s="156"/>
    </row>
    <row r="64" spans="1:51" x14ac:dyDescent="0.2">
      <c r="A64" s="148"/>
      <c r="B64" s="468"/>
      <c r="C64" s="468"/>
      <c r="D64" s="468"/>
      <c r="E64" s="468"/>
      <c r="F64" s="468"/>
      <c r="G64" s="468"/>
      <c r="H64" s="468"/>
      <c r="I64" s="468"/>
      <c r="J64" s="466"/>
      <c r="K64" s="467"/>
      <c r="L64" s="216"/>
      <c r="M64" s="207"/>
      <c r="N64" s="207"/>
      <c r="S64" s="207"/>
      <c r="T64" s="207"/>
      <c r="V64" s="156"/>
      <c r="W64" s="156"/>
      <c r="X64" s="156"/>
      <c r="Y64" s="156"/>
      <c r="Z64" s="156"/>
      <c r="AA64" s="156"/>
      <c r="AB64" s="156"/>
      <c r="AC64" s="156"/>
      <c r="AD64" s="156"/>
      <c r="AE64" s="156"/>
      <c r="AF64" s="156"/>
      <c r="AG64" s="156"/>
      <c r="AH64" s="156"/>
      <c r="AI64" s="156"/>
      <c r="AJ64" s="156"/>
      <c r="AK64" s="156"/>
    </row>
    <row r="65" spans="1:33" ht="3" customHeight="1" x14ac:dyDescent="0.2">
      <c r="A65" s="148"/>
      <c r="B65" s="210"/>
      <c r="C65" s="210"/>
      <c r="D65" s="210"/>
      <c r="E65" s="210"/>
      <c r="F65" s="210"/>
      <c r="G65" s="210"/>
      <c r="H65" s="214"/>
      <c r="I65" s="214"/>
      <c r="J65" s="149"/>
      <c r="K65" s="215"/>
      <c r="L65" s="216"/>
      <c r="W65" s="146"/>
    </row>
    <row r="66" spans="1:33" x14ac:dyDescent="0.2">
      <c r="A66" s="148"/>
      <c r="B66" s="468" t="s">
        <v>142</v>
      </c>
      <c r="C66" s="468"/>
      <c r="D66" s="468"/>
      <c r="E66" s="468"/>
      <c r="F66" s="468"/>
      <c r="G66" s="468"/>
      <c r="H66" s="468"/>
      <c r="I66" s="469"/>
      <c r="J66" s="464" t="str">
        <f>IF(COUNT($I$18:$I$53)=0,"",(SUM($I$18:$I$53)/COUNT($I$18:$I$53)))</f>
        <v/>
      </c>
      <c r="K66" s="465"/>
      <c r="L66" s="216"/>
    </row>
    <row r="67" spans="1:33" x14ac:dyDescent="0.2">
      <c r="A67" s="148"/>
      <c r="B67" s="468"/>
      <c r="C67" s="468"/>
      <c r="D67" s="468"/>
      <c r="E67" s="468"/>
      <c r="F67" s="468"/>
      <c r="G67" s="468"/>
      <c r="H67" s="468"/>
      <c r="I67" s="469"/>
      <c r="J67" s="466"/>
      <c r="K67" s="467"/>
      <c r="L67" s="216"/>
    </row>
    <row r="68" spans="1:33" ht="3.95" customHeight="1" x14ac:dyDescent="0.2">
      <c r="A68" s="149"/>
      <c r="B68" s="149"/>
      <c r="C68" s="149"/>
      <c r="D68" s="149"/>
      <c r="E68" s="149"/>
      <c r="F68" s="149"/>
      <c r="G68" s="149"/>
      <c r="H68" s="149"/>
      <c r="I68" s="149"/>
      <c r="J68" s="149"/>
      <c r="K68" s="215"/>
      <c r="L68" s="216"/>
    </row>
    <row r="69" spans="1:33" s="42" customFormat="1" ht="23.25" customHeight="1" x14ac:dyDescent="0.2">
      <c r="A69" s="77"/>
      <c r="B69" s="241"/>
      <c r="C69" s="242"/>
      <c r="D69" s="457" t="s">
        <v>144</v>
      </c>
      <c r="E69" s="457"/>
      <c r="F69" s="242" t="s">
        <v>67</v>
      </c>
      <c r="G69" s="333" t="str">
        <f>IFERROR(AVERAGEIF($D$18:$D$53,"m",$I$18:$I$53),"")</f>
        <v/>
      </c>
      <c r="H69" s="334"/>
      <c r="I69" s="242" t="s">
        <v>69</v>
      </c>
      <c r="J69" s="333" t="str">
        <f>IFERROR(AVERAGEIF($D$18:$D$53,"w",$I$18:$I$53),"")</f>
        <v/>
      </c>
      <c r="K69" s="334"/>
      <c r="L69" s="78"/>
      <c r="M69" s="77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G69" s="2"/>
    </row>
    <row r="70" spans="1:33" s="42" customFormat="1" ht="5.25" customHeight="1" x14ac:dyDescent="0.2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8"/>
      <c r="M70" s="77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G70" s="2"/>
    </row>
    <row r="71" spans="1:33" s="42" customFormat="1" ht="5.25" customHeight="1" x14ac:dyDescent="0.2">
      <c r="A71" s="234"/>
      <c r="B71" s="236"/>
      <c r="C71" s="236"/>
      <c r="D71" s="236"/>
      <c r="E71" s="236"/>
      <c r="F71" s="236"/>
      <c r="G71" s="236"/>
      <c r="H71" s="236"/>
      <c r="I71" s="236"/>
      <c r="J71" s="315" t="str">
        <f>IF(COUNT(I18:I53)&gt;0,COUNTIF(I18:I53,"&lt;5"),"")</f>
        <v/>
      </c>
      <c r="K71" s="316"/>
      <c r="L71" s="78"/>
      <c r="M71" s="77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G71" s="2"/>
    </row>
    <row r="72" spans="1:33" s="35" customFormat="1" x14ac:dyDescent="0.2">
      <c r="A72" s="234"/>
      <c r="B72" s="236"/>
      <c r="C72" s="236"/>
      <c r="D72" s="236"/>
      <c r="E72" s="236"/>
      <c r="F72" s="236"/>
      <c r="G72" s="236"/>
      <c r="H72" s="236"/>
      <c r="I72" s="236" t="s">
        <v>133</v>
      </c>
      <c r="J72" s="317"/>
      <c r="K72" s="318"/>
      <c r="L72" s="78"/>
      <c r="M72" s="77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G72" s="9"/>
    </row>
    <row r="73" spans="1:33" s="35" customFormat="1" ht="5.25" customHeight="1" x14ac:dyDescent="0.2">
      <c r="A73" s="234"/>
      <c r="B73" s="236"/>
      <c r="C73" s="236"/>
      <c r="D73" s="236"/>
      <c r="E73" s="236"/>
      <c r="F73" s="236"/>
      <c r="G73" s="236"/>
      <c r="H73" s="236"/>
      <c r="I73" s="236"/>
      <c r="J73" s="319"/>
      <c r="K73" s="320"/>
      <c r="L73" s="78"/>
      <c r="M73" s="77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G73" s="9"/>
    </row>
    <row r="74" spans="1:33" s="35" customFormat="1" ht="5.25" customHeight="1" x14ac:dyDescent="0.2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293"/>
      <c r="M74" s="77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G74" s="9"/>
    </row>
    <row r="75" spans="1:33" s="42" customFormat="1" ht="5.25" customHeight="1" x14ac:dyDescent="0.2">
      <c r="A75" s="234"/>
      <c r="B75" s="236"/>
      <c r="C75" s="236"/>
      <c r="D75" s="236"/>
      <c r="E75" s="236"/>
      <c r="F75" s="236"/>
      <c r="G75" s="236"/>
      <c r="H75" s="236"/>
      <c r="I75" s="236"/>
      <c r="J75" s="315" t="str">
        <f>IF(COUNT(I18:I53)&gt;0,COUNTIF(I18:I53,"&gt;9"),"")</f>
        <v/>
      </c>
      <c r="K75" s="316"/>
      <c r="L75" s="78"/>
      <c r="M75" s="77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G75" s="2"/>
    </row>
    <row r="76" spans="1:33" s="35" customFormat="1" x14ac:dyDescent="0.2">
      <c r="A76" s="234"/>
      <c r="B76" s="236"/>
      <c r="C76" s="236"/>
      <c r="D76" s="236"/>
      <c r="E76" s="236"/>
      <c r="F76" s="236"/>
      <c r="G76" s="236"/>
      <c r="H76" s="236"/>
      <c r="I76" s="236" t="s">
        <v>134</v>
      </c>
      <c r="J76" s="317"/>
      <c r="K76" s="318"/>
      <c r="L76" s="78"/>
      <c r="M76" s="77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G76" s="9"/>
    </row>
    <row r="77" spans="1:33" s="35" customFormat="1" ht="5.25" customHeight="1" x14ac:dyDescent="0.2">
      <c r="A77" s="234"/>
      <c r="B77" s="236"/>
      <c r="C77" s="236"/>
      <c r="D77" s="236"/>
      <c r="E77" s="236"/>
      <c r="F77" s="236"/>
      <c r="G77" s="236"/>
      <c r="H77" s="236"/>
      <c r="I77" s="236"/>
      <c r="J77" s="319"/>
      <c r="K77" s="320"/>
      <c r="L77" s="78"/>
      <c r="M77" s="77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G77" s="9"/>
    </row>
    <row r="78" spans="1:33" ht="13.5" thickBot="1" x14ac:dyDescent="0.25">
      <c r="A78" s="217"/>
      <c r="B78" s="217"/>
      <c r="C78" s="217"/>
      <c r="D78" s="217"/>
      <c r="E78" s="217"/>
      <c r="F78" s="217"/>
      <c r="G78" s="217"/>
      <c r="H78" s="217"/>
      <c r="I78" s="217"/>
      <c r="J78" s="217"/>
      <c r="K78" s="217"/>
      <c r="L78" s="218"/>
    </row>
    <row r="79" spans="1:33" hidden="1" x14ac:dyDescent="0.2"/>
    <row r="80" spans="1:33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</sheetData>
  <sheetProtection password="D124" sheet="1" objects="1" scenarios="1" selectLockedCells="1"/>
  <mergeCells count="38">
    <mergeCell ref="J71:K73"/>
    <mergeCell ref="J75:K77"/>
    <mergeCell ref="D69:E69"/>
    <mergeCell ref="G69:H69"/>
    <mergeCell ref="P16:Q16"/>
    <mergeCell ref="M56:S60"/>
    <mergeCell ref="G59:H59"/>
    <mergeCell ref="J59:K59"/>
    <mergeCell ref="J56:K57"/>
    <mergeCell ref="B56:I57"/>
    <mergeCell ref="J63:K64"/>
    <mergeCell ref="B63:I64"/>
    <mergeCell ref="J66:K67"/>
    <mergeCell ref="B66:I67"/>
    <mergeCell ref="J69:K69"/>
    <mergeCell ref="V16:V17"/>
    <mergeCell ref="Z16:AA16"/>
    <mergeCell ref="AE16:AK16"/>
    <mergeCell ref="B54:C54"/>
    <mergeCell ref="B16:B17"/>
    <mergeCell ref="C16:C17"/>
    <mergeCell ref="D16:D17"/>
    <mergeCell ref="E16:H16"/>
    <mergeCell ref="I16:I17"/>
    <mergeCell ref="M16:N16"/>
    <mergeCell ref="M12:N13"/>
    <mergeCell ref="P12:Q13"/>
    <mergeCell ref="Z12:AA13"/>
    <mergeCell ref="C14:I14"/>
    <mergeCell ref="M14:N15"/>
    <mergeCell ref="P14:Q15"/>
    <mergeCell ref="Z14:AA15"/>
    <mergeCell ref="C12:I12"/>
    <mergeCell ref="A2:I2"/>
    <mergeCell ref="C4:I4"/>
    <mergeCell ref="C6:I6"/>
    <mergeCell ref="C8:I8"/>
    <mergeCell ref="C10:I10"/>
  </mergeCells>
  <dataValidations count="4">
    <dataValidation allowBlank="1" showInputMessage="1" showErrorMessage="1" errorTitle="Eingabefehler" error="Fach über PULL-DOWN-Menü auswählen!_x000a_" sqref="C8:I8"/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3">
      <formula1>$W$51:$W$53</formula1>
    </dataValidation>
    <dataValidation type="list" allowBlank="1" showInputMessage="1" showErrorMessage="1" sqref="E18:I53">
      <formula1>$P$26:$P$42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4:H54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97"/>
  <sheetViews>
    <sheetView zoomScale="80" workbookViewId="0"/>
  </sheetViews>
  <sheetFormatPr baseColWidth="10" defaultColWidth="0" defaultRowHeight="12.75" customHeight="1" zeroHeight="1" x14ac:dyDescent="0.2"/>
  <cols>
    <col min="1" max="1" width="3.28515625" style="83" customWidth="1"/>
    <col min="2" max="2" width="15.140625" style="90" customWidth="1"/>
    <col min="3" max="3" width="11.42578125" style="90" customWidth="1"/>
    <col min="4" max="4" width="12.85546875" style="90" customWidth="1"/>
    <col min="5" max="6" width="6" style="90" customWidth="1"/>
    <col min="7" max="7" width="6.28515625" style="90" customWidth="1"/>
    <col min="8" max="10" width="6.140625" style="90" customWidth="1"/>
    <col min="11" max="11" width="6.85546875" style="90" customWidth="1"/>
    <col min="12" max="12" width="7" style="90" customWidth="1"/>
    <col min="13" max="13" width="6.85546875" style="90" customWidth="1"/>
    <col min="14" max="14" width="6.42578125" style="90" customWidth="1"/>
    <col min="15" max="15" width="1.28515625" style="90" customWidth="1"/>
    <col min="16" max="258" width="0" style="87" hidden="1"/>
    <col min="259" max="259" width="14.42578125" style="87" hidden="1" customWidth="1"/>
    <col min="260" max="261" width="14" style="87" hidden="1" customWidth="1"/>
    <col min="262" max="262" width="0" style="87" hidden="1" customWidth="1"/>
    <col min="263" max="16384" width="0" style="87" hidden="1"/>
  </cols>
  <sheetData>
    <row r="1" spans="2:19" ht="15" customHeight="1" x14ac:dyDescent="0.2"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2:19" ht="23.25" x14ac:dyDescent="0.2">
      <c r="B2" s="470" t="s">
        <v>8</v>
      </c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470"/>
      <c r="O2" s="470"/>
    </row>
    <row r="3" spans="2:19" ht="30" customHeight="1" x14ac:dyDescent="0.2">
      <c r="B3" s="471">
        <v>2020</v>
      </c>
      <c r="C3" s="471"/>
      <c r="D3" s="471"/>
      <c r="E3" s="471"/>
      <c r="F3" s="471"/>
      <c r="G3" s="471"/>
      <c r="H3" s="471"/>
      <c r="I3" s="471"/>
      <c r="J3" s="471"/>
      <c r="K3" s="471"/>
      <c r="L3" s="471"/>
      <c r="M3" s="471"/>
      <c r="N3" s="471"/>
      <c r="O3" s="471"/>
    </row>
    <row r="4" spans="2:19" ht="20.100000000000001" customHeight="1" x14ac:dyDescent="0.2">
      <c r="B4" s="84" t="s">
        <v>2</v>
      </c>
      <c r="C4" s="472">
        <f>'Übersicht P5'!C4:I4</f>
        <v>0</v>
      </c>
      <c r="D4" s="472"/>
      <c r="E4" s="472"/>
      <c r="F4" s="472"/>
      <c r="G4" s="472"/>
      <c r="H4" s="472"/>
      <c r="I4" s="472"/>
      <c r="J4" s="472"/>
      <c r="K4" s="472"/>
      <c r="L4" s="472"/>
      <c r="M4" s="472"/>
      <c r="N4" s="472"/>
      <c r="O4" s="82"/>
    </row>
    <row r="5" spans="2:19" ht="15" customHeight="1" x14ac:dyDescent="0.2">
      <c r="B5" s="84"/>
      <c r="C5" s="85"/>
      <c r="D5" s="85"/>
      <c r="E5" s="85"/>
      <c r="F5" s="82"/>
      <c r="G5" s="82"/>
      <c r="H5" s="82"/>
      <c r="I5" s="82"/>
      <c r="J5" s="82"/>
      <c r="K5" s="82"/>
      <c r="L5" s="82"/>
      <c r="M5" s="82"/>
      <c r="N5" s="82"/>
      <c r="O5" s="82"/>
    </row>
    <row r="6" spans="2:19" ht="20.100000000000001" customHeight="1" x14ac:dyDescent="0.2">
      <c r="B6" s="84" t="s">
        <v>3</v>
      </c>
      <c r="C6" s="472">
        <f>'Übersicht P5'!C6:I6</f>
        <v>0</v>
      </c>
      <c r="D6" s="472"/>
      <c r="E6" s="472"/>
      <c r="F6" s="472"/>
      <c r="G6" s="472"/>
      <c r="H6" s="472"/>
      <c r="I6" s="472"/>
      <c r="J6" s="472"/>
      <c r="K6" s="472"/>
      <c r="L6" s="472"/>
      <c r="M6" s="472"/>
      <c r="N6" s="472"/>
      <c r="O6" s="82"/>
    </row>
    <row r="7" spans="2:19" ht="15" customHeight="1" x14ac:dyDescent="0.2">
      <c r="B7" s="85"/>
      <c r="C7" s="85"/>
      <c r="D7" s="86"/>
      <c r="E7" s="86"/>
      <c r="F7" s="82"/>
      <c r="G7" s="82"/>
      <c r="H7" s="82"/>
      <c r="I7" s="82"/>
      <c r="J7" s="82"/>
      <c r="K7" s="82"/>
      <c r="L7" s="82"/>
      <c r="M7" s="82"/>
      <c r="N7" s="82"/>
      <c r="O7" s="82"/>
    </row>
    <row r="8" spans="2:19" ht="15" customHeight="1" x14ac:dyDescent="0.2">
      <c r="B8" s="85"/>
      <c r="C8" s="85"/>
      <c r="D8" s="86"/>
      <c r="E8" s="86"/>
      <c r="F8" s="82"/>
      <c r="G8" s="82"/>
      <c r="H8" s="82"/>
      <c r="I8" s="82"/>
      <c r="J8" s="82"/>
      <c r="K8" s="82"/>
      <c r="L8" s="82"/>
      <c r="M8" s="82"/>
      <c r="N8" s="82"/>
      <c r="O8" s="82"/>
    </row>
    <row r="9" spans="2:19" ht="20.100000000000001" customHeight="1" x14ac:dyDescent="0.35">
      <c r="B9" s="473" t="s">
        <v>10</v>
      </c>
      <c r="C9" s="473"/>
      <c r="D9" s="473"/>
      <c r="E9" s="473"/>
      <c r="F9" s="473"/>
      <c r="G9" s="82"/>
      <c r="H9" s="82"/>
      <c r="I9" s="82"/>
      <c r="J9" s="82"/>
      <c r="K9" s="82"/>
      <c r="L9" s="82"/>
      <c r="M9" s="82"/>
      <c r="N9" s="82"/>
      <c r="O9" s="82"/>
    </row>
    <row r="10" spans="2:19" ht="15" customHeight="1" x14ac:dyDescent="0.2">
      <c r="B10" s="87"/>
      <c r="C10" s="85"/>
      <c r="D10" s="86"/>
      <c r="E10" s="86"/>
      <c r="F10" s="82"/>
      <c r="G10" s="478" t="s">
        <v>120</v>
      </c>
      <c r="H10" s="478"/>
      <c r="I10" s="478"/>
      <c r="J10" s="478"/>
      <c r="K10" s="478"/>
      <c r="L10" s="478"/>
      <c r="M10" s="479"/>
      <c r="N10" s="480"/>
      <c r="O10" s="82"/>
    </row>
    <row r="11" spans="2:19" ht="15" customHeight="1" x14ac:dyDescent="0.3">
      <c r="B11" s="88"/>
      <c r="C11" s="85"/>
      <c r="D11" s="86"/>
      <c r="E11" s="86"/>
      <c r="F11" s="82"/>
      <c r="G11" s="478"/>
      <c r="H11" s="478"/>
      <c r="I11" s="478"/>
      <c r="J11" s="478"/>
      <c r="K11" s="478"/>
      <c r="L11" s="478"/>
      <c r="M11" s="481"/>
      <c r="N11" s="482"/>
      <c r="O11" s="82"/>
    </row>
    <row r="12" spans="2:19" ht="15" customHeight="1" x14ac:dyDescent="0.3">
      <c r="B12" s="88"/>
      <c r="C12" s="85"/>
      <c r="D12" s="86"/>
      <c r="E12" s="86"/>
      <c r="F12" s="82"/>
      <c r="G12" s="478"/>
      <c r="H12" s="478"/>
      <c r="I12" s="478"/>
      <c r="J12" s="478"/>
      <c r="K12" s="478"/>
      <c r="L12" s="478"/>
      <c r="M12" s="483"/>
      <c r="N12" s="484"/>
      <c r="O12" s="82"/>
    </row>
    <row r="13" spans="2:19" ht="15" customHeight="1" x14ac:dyDescent="0.3">
      <c r="B13" s="88"/>
      <c r="C13" s="85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</row>
    <row r="14" spans="2:19" ht="15" customHeight="1" x14ac:dyDescent="0.2">
      <c r="B14" s="85"/>
      <c r="C14" s="485" t="s">
        <v>5</v>
      </c>
      <c r="D14" s="486"/>
      <c r="E14" s="486"/>
      <c r="F14" s="486"/>
      <c r="G14" s="486"/>
      <c r="H14" s="486"/>
      <c r="I14" s="486"/>
      <c r="J14" s="486"/>
      <c r="K14" s="486"/>
      <c r="L14" s="486"/>
      <c r="M14" s="486"/>
      <c r="N14" s="487"/>
      <c r="O14" s="86"/>
    </row>
    <row r="15" spans="2:19" ht="18" customHeight="1" x14ac:dyDescent="0.2">
      <c r="B15" s="89" t="s">
        <v>4</v>
      </c>
      <c r="C15" s="488"/>
      <c r="D15" s="489"/>
      <c r="E15" s="489"/>
      <c r="F15" s="489"/>
      <c r="G15" s="489"/>
      <c r="H15" s="489"/>
      <c r="I15" s="489"/>
      <c r="J15" s="489"/>
      <c r="K15" s="489"/>
      <c r="L15" s="489"/>
      <c r="M15" s="489"/>
      <c r="N15" s="490"/>
      <c r="O15" s="86"/>
    </row>
    <row r="16" spans="2:19" ht="3" customHeight="1" x14ac:dyDescent="0.2">
      <c r="B16" s="85"/>
      <c r="C16" s="491"/>
      <c r="D16" s="492"/>
      <c r="E16" s="492"/>
      <c r="F16" s="492"/>
      <c r="G16" s="492"/>
      <c r="H16" s="492"/>
      <c r="I16" s="492"/>
      <c r="J16" s="492"/>
      <c r="K16" s="492"/>
      <c r="L16" s="492"/>
      <c r="M16" s="492"/>
      <c r="N16" s="493"/>
      <c r="O16" s="86"/>
      <c r="P16" s="99"/>
      <c r="Q16" s="99"/>
      <c r="R16" s="99"/>
      <c r="S16" s="99"/>
    </row>
    <row r="17" spans="1:19" ht="15" customHeight="1" x14ac:dyDescent="0.2">
      <c r="B17" s="85"/>
      <c r="C17" s="85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99"/>
      <c r="Q17" s="99"/>
      <c r="R17" s="99"/>
      <c r="S17" s="99"/>
    </row>
    <row r="18" spans="1:19" ht="21.75" customHeight="1" x14ac:dyDescent="0.2">
      <c r="B18" s="84" t="s">
        <v>36</v>
      </c>
      <c r="C18" s="494" t="s">
        <v>121</v>
      </c>
      <c r="D18" s="495"/>
      <c r="E18" s="495"/>
      <c r="F18" s="495"/>
      <c r="G18" s="495"/>
      <c r="H18" s="495"/>
      <c r="I18" s="495"/>
      <c r="J18" s="495"/>
      <c r="K18" s="495"/>
      <c r="L18" s="495"/>
      <c r="M18" s="495"/>
      <c r="N18" s="496"/>
      <c r="O18" s="86"/>
      <c r="P18" s="99"/>
      <c r="Q18" s="99"/>
      <c r="R18" s="99"/>
      <c r="S18" s="99"/>
    </row>
    <row r="19" spans="1:19" ht="18" customHeight="1" x14ac:dyDescent="0.2">
      <c r="B19" s="84" t="s">
        <v>37</v>
      </c>
      <c r="C19" s="497"/>
      <c r="D19" s="498"/>
      <c r="E19" s="498"/>
      <c r="F19" s="498"/>
      <c r="G19" s="498"/>
      <c r="H19" s="498"/>
      <c r="I19" s="498"/>
      <c r="J19" s="498"/>
      <c r="K19" s="498"/>
      <c r="L19" s="498"/>
      <c r="M19" s="498"/>
      <c r="N19" s="499"/>
      <c r="O19" s="86"/>
      <c r="P19" s="99"/>
      <c r="Q19" s="99"/>
      <c r="R19" s="99"/>
      <c r="S19" s="99"/>
    </row>
    <row r="20" spans="1:19" ht="15.75" customHeight="1" x14ac:dyDescent="0.2">
      <c r="B20" s="85"/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86"/>
      <c r="P20" s="99"/>
      <c r="Q20" s="99"/>
      <c r="R20" s="99"/>
      <c r="S20" s="99"/>
    </row>
    <row r="21" spans="1:19" ht="15" customHeight="1" x14ac:dyDescent="0.25">
      <c r="B21" s="91"/>
      <c r="M21" s="92"/>
      <c r="N21" s="93"/>
      <c r="O21" s="94"/>
    </row>
    <row r="22" spans="1:19" customFormat="1" ht="18" customHeight="1" x14ac:dyDescent="0.2">
      <c r="A22" s="247"/>
      <c r="B22" s="405" t="s">
        <v>135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6"/>
      <c r="N22" s="407"/>
      <c r="O22" s="2"/>
      <c r="P22" s="248"/>
      <c r="Q22" s="249"/>
    </row>
    <row r="23" spans="1:19" customFormat="1" ht="18" customHeight="1" x14ac:dyDescent="0.2">
      <c r="A23" s="247"/>
      <c r="B23" s="405"/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6"/>
      <c r="N23" s="408"/>
      <c r="O23" s="2"/>
      <c r="P23" s="248"/>
      <c r="Q23" s="249"/>
    </row>
    <row r="24" spans="1:19" customFormat="1" ht="15" customHeight="1" x14ac:dyDescent="0.2">
      <c r="A24" s="247"/>
      <c r="B24" s="250" t="s">
        <v>94</v>
      </c>
      <c r="C24" s="250" t="s">
        <v>95</v>
      </c>
      <c r="D24" s="250" t="s">
        <v>96</v>
      </c>
      <c r="E24" s="409"/>
      <c r="F24" s="409"/>
      <c r="G24" s="251"/>
      <c r="H24" s="248"/>
      <c r="I24" s="248"/>
      <c r="J24" s="248"/>
      <c r="K24" s="248"/>
      <c r="L24" s="248"/>
      <c r="M24" s="252"/>
      <c r="N24" s="252"/>
      <c r="O24" s="248"/>
      <c r="P24" s="248"/>
      <c r="Q24" s="249"/>
    </row>
    <row r="25" spans="1:19" customFormat="1" ht="15" customHeight="1" x14ac:dyDescent="0.2">
      <c r="A25" s="247"/>
      <c r="B25" s="376" t="str">
        <f>'Übersicht P5'!J56</f>
        <v/>
      </c>
      <c r="C25" s="376" t="str">
        <f>'Übersicht P5'!J59</f>
        <v/>
      </c>
      <c r="D25" s="376" t="str">
        <f>'Übersicht P5'!G59</f>
        <v/>
      </c>
      <c r="E25" s="378"/>
      <c r="F25" s="378"/>
      <c r="G25" s="253"/>
      <c r="H25" s="248"/>
      <c r="I25" s="248"/>
      <c r="J25" s="248"/>
      <c r="K25" s="248"/>
      <c r="L25" s="248"/>
      <c r="M25" s="252"/>
      <c r="N25" s="252"/>
      <c r="O25" s="248"/>
      <c r="P25" s="248"/>
      <c r="Q25" s="249"/>
    </row>
    <row r="26" spans="1:19" customFormat="1" ht="19.5" customHeight="1" x14ac:dyDescent="0.2">
      <c r="A26" s="247"/>
      <c r="B26" s="377"/>
      <c r="C26" s="377"/>
      <c r="D26" s="377"/>
      <c r="E26" s="378"/>
      <c r="F26" s="378"/>
      <c r="G26" s="253"/>
      <c r="H26" s="248"/>
      <c r="I26" s="248"/>
      <c r="J26" s="248"/>
      <c r="K26" s="248"/>
      <c r="L26" s="248"/>
      <c r="M26" s="252"/>
      <c r="N26" s="252"/>
      <c r="O26" s="248"/>
      <c r="P26" s="248"/>
      <c r="Q26" s="249"/>
    </row>
    <row r="27" spans="1:19" ht="9.75" customHeight="1" x14ac:dyDescent="0.25">
      <c r="B27" s="91"/>
      <c r="M27" s="95"/>
      <c r="N27" s="95"/>
      <c r="O27" s="94"/>
    </row>
    <row r="28" spans="1:19" ht="18" customHeight="1" x14ac:dyDescent="0.2">
      <c r="B28" s="474" t="s">
        <v>38</v>
      </c>
      <c r="C28" s="474"/>
      <c r="D28" s="474"/>
      <c r="E28" s="474"/>
      <c r="F28" s="474"/>
      <c r="G28" s="474"/>
      <c r="H28" s="474"/>
      <c r="I28" s="474"/>
      <c r="J28" s="474"/>
      <c r="K28" s="474"/>
      <c r="L28" s="221"/>
      <c r="M28" s="475"/>
      <c r="N28" s="475"/>
    </row>
    <row r="29" spans="1:19" ht="18" customHeight="1" x14ac:dyDescent="0.2">
      <c r="B29" s="474"/>
      <c r="C29" s="474"/>
      <c r="D29" s="474"/>
      <c r="E29" s="474"/>
      <c r="F29" s="474"/>
      <c r="G29" s="474"/>
      <c r="H29" s="474"/>
      <c r="I29" s="474"/>
      <c r="J29" s="474"/>
      <c r="K29" s="474"/>
      <c r="L29" s="221"/>
      <c r="M29" s="475"/>
      <c r="N29" s="475"/>
    </row>
    <row r="30" spans="1:19" ht="18" customHeight="1" x14ac:dyDescent="0.2">
      <c r="B30" s="222"/>
      <c r="C30" s="222" t="s">
        <v>94</v>
      </c>
      <c r="D30" s="222"/>
      <c r="E30" s="222"/>
      <c r="F30" s="222"/>
      <c r="G30" s="222"/>
      <c r="H30" s="222"/>
      <c r="I30" s="222"/>
      <c r="J30" s="222"/>
      <c r="K30" s="222"/>
      <c r="L30" s="221"/>
      <c r="M30" s="143"/>
      <c r="N30" s="143"/>
    </row>
    <row r="31" spans="1:19" ht="18" customHeight="1" x14ac:dyDescent="0.2">
      <c r="B31" s="222"/>
      <c r="C31" s="476" t="str">
        <f>'Übersicht P5'!J63</f>
        <v/>
      </c>
      <c r="D31" s="222"/>
      <c r="E31" s="222"/>
      <c r="F31" s="222"/>
      <c r="G31" s="222"/>
      <c r="H31" s="222"/>
      <c r="I31" s="222"/>
      <c r="J31" s="222"/>
      <c r="K31" s="222"/>
      <c r="L31" s="221"/>
      <c r="M31" s="143"/>
      <c r="N31" s="143"/>
    </row>
    <row r="32" spans="1:19" ht="12" customHeight="1" x14ac:dyDescent="0.25">
      <c r="B32" s="91"/>
      <c r="C32" s="477"/>
      <c r="M32" s="95"/>
      <c r="N32" s="95"/>
      <c r="O32" s="94"/>
    </row>
    <row r="33" spans="2:15" ht="18" customHeight="1" x14ac:dyDescent="0.2">
      <c r="B33" s="474" t="s">
        <v>142</v>
      </c>
      <c r="C33" s="474"/>
      <c r="D33" s="474"/>
      <c r="E33" s="474"/>
      <c r="F33" s="474"/>
      <c r="G33" s="221"/>
      <c r="H33" s="221"/>
      <c r="I33" s="221"/>
      <c r="J33" s="221"/>
      <c r="K33" s="221"/>
      <c r="L33" s="221"/>
      <c r="M33" s="95"/>
      <c r="N33" s="475" t="s">
        <v>92</v>
      </c>
      <c r="O33" s="82"/>
    </row>
    <row r="34" spans="2:15" ht="19.5" customHeight="1" x14ac:dyDescent="0.2">
      <c r="B34" s="474"/>
      <c r="C34" s="474"/>
      <c r="D34" s="474"/>
      <c r="E34" s="474"/>
      <c r="F34" s="474"/>
      <c r="G34" s="221"/>
      <c r="H34" s="221"/>
      <c r="I34" s="221"/>
      <c r="J34" s="221"/>
      <c r="K34" s="221"/>
      <c r="L34" s="221"/>
      <c r="M34" s="95"/>
      <c r="N34" s="475"/>
      <c r="O34" s="82"/>
    </row>
    <row r="35" spans="2:15" ht="18.75" customHeight="1" x14ac:dyDescent="0.2">
      <c r="B35" s="257" t="s">
        <v>94</v>
      </c>
      <c r="C35" s="258" t="s">
        <v>95</v>
      </c>
      <c r="D35" s="266" t="s">
        <v>96</v>
      </c>
      <c r="E35" s="409"/>
      <c r="F35" s="409"/>
      <c r="G35" s="221"/>
      <c r="H35" s="221"/>
      <c r="I35" s="221"/>
      <c r="J35" s="221"/>
      <c r="K35" s="221"/>
      <c r="L35" s="221"/>
      <c r="M35" s="95"/>
      <c r="N35" s="143"/>
      <c r="O35" s="82"/>
    </row>
    <row r="36" spans="2:15" ht="18" customHeight="1" x14ac:dyDescent="0.2">
      <c r="B36" s="411" t="str">
        <f>'Übersicht P5'!J66</f>
        <v/>
      </c>
      <c r="C36" s="420" t="str">
        <f>'Übersicht P5'!J69</f>
        <v/>
      </c>
      <c r="D36" s="411" t="str">
        <f>'Übersicht P5'!G69</f>
        <v/>
      </c>
      <c r="E36" s="378"/>
      <c r="F36" s="378"/>
      <c r="G36" s="221"/>
      <c r="H36" s="221"/>
      <c r="I36" s="221"/>
      <c r="J36" s="221"/>
      <c r="K36" s="221"/>
      <c r="L36" s="221"/>
      <c r="M36" s="95"/>
      <c r="N36" s="143"/>
      <c r="O36" s="82"/>
    </row>
    <row r="37" spans="2:15" ht="18" customHeight="1" x14ac:dyDescent="0.2">
      <c r="B37" s="412"/>
      <c r="C37" s="421"/>
      <c r="D37" s="412"/>
      <c r="E37" s="378"/>
      <c r="F37" s="378"/>
      <c r="G37" s="221"/>
      <c r="H37" s="221"/>
      <c r="I37" s="221"/>
      <c r="J37" s="221"/>
      <c r="K37" s="221"/>
      <c r="L37" s="221"/>
      <c r="M37" s="95"/>
      <c r="N37" s="143"/>
      <c r="O37" s="82"/>
    </row>
    <row r="38" spans="2:15" ht="14.25" customHeight="1" x14ac:dyDescent="0.2">
      <c r="B38" s="222"/>
      <c r="C38" s="222"/>
      <c r="D38" s="222"/>
      <c r="E38" s="222"/>
      <c r="F38" s="222"/>
      <c r="G38" s="221"/>
      <c r="H38" s="221"/>
      <c r="I38" s="221"/>
      <c r="J38" s="221"/>
      <c r="K38" s="221"/>
      <c r="L38" s="221"/>
      <c r="M38" s="95"/>
      <c r="N38" s="223"/>
      <c r="O38" s="82"/>
    </row>
    <row r="39" spans="2:15" ht="15" customHeight="1" x14ac:dyDescent="0.2">
      <c r="B39" s="86" t="s">
        <v>133</v>
      </c>
      <c r="L39" s="505" t="str">
        <f>'Übersicht P5'!J71</f>
        <v/>
      </c>
      <c r="M39" s="506"/>
      <c r="N39" s="224"/>
    </row>
    <row r="40" spans="2:15" ht="12.75" customHeight="1" x14ac:dyDescent="0.2">
      <c r="L40" s="507"/>
      <c r="M40" s="508"/>
    </row>
    <row r="41" spans="2:15" ht="12.75" customHeight="1" x14ac:dyDescent="0.2"/>
    <row r="42" spans="2:15" ht="15" customHeight="1" x14ac:dyDescent="0.2">
      <c r="B42" s="86" t="s">
        <v>134</v>
      </c>
      <c r="L42" s="505" t="str">
        <f>'Übersicht P5'!J75</f>
        <v/>
      </c>
      <c r="M42" s="506"/>
      <c r="N42" s="224"/>
    </row>
    <row r="43" spans="2:15" ht="12.75" customHeight="1" x14ac:dyDescent="0.2">
      <c r="L43" s="507"/>
      <c r="M43" s="508"/>
    </row>
    <row r="44" spans="2:15" ht="12.75" customHeight="1" x14ac:dyDescent="0.2"/>
    <row r="45" spans="2:15" ht="12.75" customHeight="1" x14ac:dyDescent="0.2"/>
    <row r="46" spans="2:15" ht="12.75" customHeight="1" x14ac:dyDescent="0.2"/>
    <row r="47" spans="2:15" ht="24.75" customHeight="1" x14ac:dyDescent="0.2">
      <c r="B47" s="501"/>
      <c r="C47" s="501"/>
      <c r="D47" s="501"/>
      <c r="E47" s="502">
        <f ca="1">TODAY()</f>
        <v>43976</v>
      </c>
      <c r="F47" s="503"/>
      <c r="G47" s="504"/>
      <c r="H47" s="504"/>
      <c r="I47" s="504"/>
      <c r="J47" s="504"/>
      <c r="K47" s="504"/>
      <c r="L47" s="504"/>
      <c r="M47" s="504"/>
      <c r="N47" s="504"/>
      <c r="O47" s="504"/>
    </row>
    <row r="48" spans="2:15" ht="15" customHeight="1" x14ac:dyDescent="0.25">
      <c r="B48" s="96"/>
      <c r="C48" s="97"/>
      <c r="F48" s="98"/>
      <c r="G48" s="500" t="s">
        <v>99</v>
      </c>
      <c r="H48" s="500"/>
      <c r="I48" s="500"/>
      <c r="J48" s="500"/>
      <c r="K48" s="500"/>
      <c r="L48" s="500"/>
      <c r="M48" s="500"/>
      <c r="N48" s="500"/>
      <c r="O48" s="500"/>
    </row>
    <row r="49" spans="1:261" ht="15" customHeight="1" x14ac:dyDescent="0.25">
      <c r="B49" s="94"/>
    </row>
    <row r="50" spans="1:261" ht="15.75" hidden="1" x14ac:dyDescent="0.25">
      <c r="B50" s="94"/>
    </row>
    <row r="51" spans="1:261" ht="15.75" hidden="1" x14ac:dyDescent="0.25">
      <c r="B51" s="94"/>
    </row>
    <row r="52" spans="1:261" ht="15.75" hidden="1" x14ac:dyDescent="0.25">
      <c r="B52" s="94"/>
    </row>
    <row r="53" spans="1:261" ht="15.75" hidden="1" x14ac:dyDescent="0.25">
      <c r="B53" s="94"/>
    </row>
    <row r="54" spans="1:261" ht="15.75" hidden="1" x14ac:dyDescent="0.25">
      <c r="B54" s="94"/>
    </row>
    <row r="55" spans="1:261" s="90" customFormat="1" ht="15.75" hidden="1" x14ac:dyDescent="0.25">
      <c r="A55" s="83"/>
      <c r="B55" s="94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  <c r="BM55" s="87"/>
      <c r="BN55" s="87"/>
      <c r="BO55" s="87"/>
      <c r="BP55" s="87"/>
      <c r="BQ55" s="87"/>
      <c r="BR55" s="87"/>
      <c r="BS55" s="87"/>
      <c r="BT55" s="87"/>
      <c r="BU55" s="87"/>
      <c r="BV55" s="87"/>
      <c r="BW55" s="87"/>
      <c r="BX55" s="87"/>
      <c r="BY55" s="87"/>
      <c r="BZ55" s="87"/>
      <c r="CA55" s="87"/>
      <c r="CB55" s="87"/>
      <c r="CC55" s="87"/>
      <c r="CD55" s="87"/>
      <c r="CE55" s="87"/>
      <c r="CF55" s="87"/>
      <c r="CG55" s="87"/>
      <c r="CH55" s="87"/>
      <c r="CI55" s="87"/>
      <c r="CJ55" s="87"/>
      <c r="CK55" s="87"/>
      <c r="CL55" s="87"/>
      <c r="CM55" s="87"/>
      <c r="CN55" s="87"/>
      <c r="CO55" s="87"/>
      <c r="CP55" s="87"/>
      <c r="CQ55" s="87"/>
      <c r="CR55" s="87"/>
      <c r="CS55" s="87"/>
      <c r="CT55" s="87"/>
      <c r="CU55" s="87"/>
      <c r="CV55" s="87"/>
      <c r="CW55" s="87"/>
      <c r="CX55" s="87"/>
      <c r="CY55" s="87"/>
      <c r="CZ55" s="87"/>
      <c r="DA55" s="87"/>
      <c r="DB55" s="87"/>
      <c r="DC55" s="87"/>
      <c r="DD55" s="87"/>
      <c r="DE55" s="87"/>
      <c r="DF55" s="87"/>
      <c r="DG55" s="87"/>
      <c r="DH55" s="87"/>
      <c r="DI55" s="87"/>
      <c r="DJ55" s="87"/>
      <c r="DK55" s="87"/>
      <c r="DL55" s="87"/>
      <c r="DM55" s="87"/>
      <c r="DN55" s="87"/>
      <c r="DO55" s="87"/>
      <c r="DP55" s="87"/>
      <c r="DQ55" s="87"/>
      <c r="DR55" s="87"/>
      <c r="DS55" s="87"/>
      <c r="DT55" s="87"/>
      <c r="DU55" s="87"/>
      <c r="DV55" s="87"/>
      <c r="DW55" s="87"/>
      <c r="DX55" s="87"/>
      <c r="DY55" s="87"/>
      <c r="DZ55" s="87"/>
      <c r="EA55" s="87"/>
      <c r="EB55" s="87"/>
      <c r="EC55" s="87"/>
      <c r="ED55" s="87"/>
      <c r="EE55" s="87"/>
      <c r="EF55" s="87"/>
      <c r="EG55" s="87"/>
      <c r="EH55" s="87"/>
      <c r="EI55" s="87"/>
      <c r="EJ55" s="87"/>
      <c r="EK55" s="87"/>
      <c r="EL55" s="87"/>
      <c r="EM55" s="87"/>
      <c r="EN55" s="87"/>
      <c r="EO55" s="87"/>
      <c r="EP55" s="87"/>
      <c r="EQ55" s="87"/>
      <c r="ER55" s="87"/>
      <c r="ES55" s="87"/>
      <c r="ET55" s="87"/>
      <c r="EU55" s="87"/>
      <c r="EV55" s="87"/>
      <c r="EW55" s="87"/>
      <c r="EX55" s="87"/>
      <c r="EY55" s="87"/>
      <c r="EZ55" s="87"/>
      <c r="FA55" s="87"/>
      <c r="FB55" s="87"/>
      <c r="FC55" s="87"/>
      <c r="FD55" s="87"/>
      <c r="FE55" s="87"/>
      <c r="FF55" s="87"/>
      <c r="FG55" s="87"/>
      <c r="FH55" s="87"/>
      <c r="FI55" s="87"/>
      <c r="FJ55" s="87"/>
      <c r="FK55" s="87"/>
      <c r="FL55" s="87"/>
      <c r="FM55" s="87"/>
      <c r="FN55" s="87"/>
      <c r="FO55" s="87"/>
      <c r="FP55" s="87"/>
      <c r="FQ55" s="87"/>
      <c r="FR55" s="87"/>
      <c r="FS55" s="87"/>
      <c r="FT55" s="87"/>
      <c r="FU55" s="87"/>
      <c r="FV55" s="87"/>
      <c r="FW55" s="87"/>
      <c r="FX55" s="87"/>
      <c r="FY55" s="87"/>
      <c r="FZ55" s="87"/>
      <c r="GA55" s="87"/>
      <c r="GB55" s="87"/>
      <c r="GC55" s="87"/>
      <c r="GD55" s="87"/>
      <c r="GE55" s="87"/>
      <c r="GF55" s="87"/>
      <c r="GG55" s="87"/>
      <c r="GH55" s="87"/>
      <c r="GI55" s="87"/>
      <c r="GJ55" s="87"/>
      <c r="GK55" s="87"/>
      <c r="GL55" s="87"/>
      <c r="GM55" s="87"/>
      <c r="GN55" s="87"/>
      <c r="GO55" s="87"/>
      <c r="GP55" s="87"/>
      <c r="GQ55" s="87"/>
      <c r="GR55" s="87"/>
      <c r="GS55" s="87"/>
      <c r="GT55" s="87"/>
      <c r="GU55" s="87"/>
      <c r="GV55" s="87"/>
      <c r="GW55" s="87"/>
      <c r="GX55" s="87"/>
      <c r="GY55" s="87"/>
      <c r="GZ55" s="87"/>
      <c r="HA55" s="87"/>
      <c r="HB55" s="87"/>
      <c r="HC55" s="87"/>
      <c r="HD55" s="87"/>
      <c r="HE55" s="87"/>
      <c r="HF55" s="87"/>
      <c r="HG55" s="87"/>
      <c r="HH55" s="87"/>
      <c r="HI55" s="87"/>
      <c r="HJ55" s="87"/>
      <c r="HK55" s="87"/>
      <c r="HL55" s="87"/>
      <c r="HM55" s="87"/>
      <c r="HN55" s="87"/>
      <c r="HO55" s="87"/>
      <c r="HP55" s="87"/>
      <c r="HQ55" s="87"/>
      <c r="HR55" s="87"/>
      <c r="HS55" s="87"/>
      <c r="HT55" s="87"/>
      <c r="HU55" s="87"/>
      <c r="HV55" s="87"/>
      <c r="HW55" s="87"/>
      <c r="HX55" s="87"/>
      <c r="HY55" s="87"/>
      <c r="HZ55" s="87"/>
      <c r="IA55" s="87"/>
      <c r="IB55" s="87"/>
      <c r="IC55" s="87"/>
      <c r="ID55" s="87"/>
      <c r="IE55" s="87"/>
      <c r="IF55" s="87"/>
      <c r="IG55" s="87"/>
      <c r="IH55" s="87"/>
      <c r="II55" s="87"/>
      <c r="IJ55" s="87"/>
      <c r="IK55" s="87"/>
      <c r="IL55" s="87"/>
      <c r="IM55" s="87"/>
      <c r="IN55" s="87"/>
      <c r="IO55" s="87"/>
      <c r="IP55" s="87"/>
      <c r="IQ55" s="87"/>
      <c r="IR55" s="87"/>
      <c r="IS55" s="87"/>
      <c r="IT55" s="87"/>
      <c r="IU55" s="87"/>
      <c r="IV55" s="87"/>
      <c r="IW55" s="87"/>
      <c r="IX55" s="87"/>
      <c r="IY55" s="87"/>
      <c r="IZ55" s="87"/>
      <c r="JA55" s="87"/>
    </row>
    <row r="56" spans="1:261" s="90" customFormat="1" ht="15.75" hidden="1" x14ac:dyDescent="0.25">
      <c r="A56" s="83"/>
      <c r="B56" s="94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7"/>
      <c r="BP56" s="87"/>
      <c r="BQ56" s="87"/>
      <c r="BR56" s="87"/>
      <c r="BS56" s="87"/>
      <c r="BT56" s="87"/>
      <c r="BU56" s="87"/>
      <c r="BV56" s="87"/>
      <c r="BW56" s="87"/>
      <c r="BX56" s="87"/>
      <c r="BY56" s="87"/>
      <c r="BZ56" s="87"/>
      <c r="CA56" s="87"/>
      <c r="CB56" s="87"/>
      <c r="CC56" s="87"/>
      <c r="CD56" s="87"/>
      <c r="CE56" s="87"/>
      <c r="CF56" s="87"/>
      <c r="CG56" s="87"/>
      <c r="CH56" s="87"/>
      <c r="CI56" s="87"/>
      <c r="CJ56" s="87"/>
      <c r="CK56" s="87"/>
      <c r="CL56" s="87"/>
      <c r="CM56" s="87"/>
      <c r="CN56" s="87"/>
      <c r="CO56" s="87"/>
      <c r="CP56" s="87"/>
      <c r="CQ56" s="87"/>
      <c r="CR56" s="87"/>
      <c r="CS56" s="87"/>
      <c r="CT56" s="87"/>
      <c r="CU56" s="87"/>
      <c r="CV56" s="87"/>
      <c r="CW56" s="87"/>
      <c r="CX56" s="87"/>
      <c r="CY56" s="87"/>
      <c r="CZ56" s="87"/>
      <c r="DA56" s="87"/>
      <c r="DB56" s="87"/>
      <c r="DC56" s="87"/>
      <c r="DD56" s="87"/>
      <c r="DE56" s="87"/>
      <c r="DF56" s="87"/>
      <c r="DG56" s="87"/>
      <c r="DH56" s="87"/>
      <c r="DI56" s="87"/>
      <c r="DJ56" s="87"/>
      <c r="DK56" s="87"/>
      <c r="DL56" s="87"/>
      <c r="DM56" s="87"/>
      <c r="DN56" s="87"/>
      <c r="DO56" s="87"/>
      <c r="DP56" s="87"/>
      <c r="DQ56" s="87"/>
      <c r="DR56" s="87"/>
      <c r="DS56" s="87"/>
      <c r="DT56" s="87"/>
      <c r="DU56" s="87"/>
      <c r="DV56" s="87"/>
      <c r="DW56" s="87"/>
      <c r="DX56" s="87"/>
      <c r="DY56" s="87"/>
      <c r="DZ56" s="87"/>
      <c r="EA56" s="87"/>
      <c r="EB56" s="87"/>
      <c r="EC56" s="87"/>
      <c r="ED56" s="87"/>
      <c r="EE56" s="87"/>
      <c r="EF56" s="87"/>
      <c r="EG56" s="87"/>
      <c r="EH56" s="87"/>
      <c r="EI56" s="87"/>
      <c r="EJ56" s="87"/>
      <c r="EK56" s="87"/>
      <c r="EL56" s="87"/>
      <c r="EM56" s="87"/>
      <c r="EN56" s="87"/>
      <c r="EO56" s="87"/>
      <c r="EP56" s="87"/>
      <c r="EQ56" s="87"/>
      <c r="ER56" s="87"/>
      <c r="ES56" s="87"/>
      <c r="ET56" s="87"/>
      <c r="EU56" s="87"/>
      <c r="EV56" s="87"/>
      <c r="EW56" s="87"/>
      <c r="EX56" s="87"/>
      <c r="EY56" s="87"/>
      <c r="EZ56" s="87"/>
      <c r="FA56" s="87"/>
      <c r="FB56" s="87"/>
      <c r="FC56" s="87"/>
      <c r="FD56" s="87"/>
      <c r="FE56" s="87"/>
      <c r="FF56" s="87"/>
      <c r="FG56" s="87"/>
      <c r="FH56" s="87"/>
      <c r="FI56" s="87"/>
      <c r="FJ56" s="87"/>
      <c r="FK56" s="87"/>
      <c r="FL56" s="87"/>
      <c r="FM56" s="87"/>
      <c r="FN56" s="87"/>
      <c r="FO56" s="87"/>
      <c r="FP56" s="87"/>
      <c r="FQ56" s="87"/>
      <c r="FR56" s="87"/>
      <c r="FS56" s="87"/>
      <c r="FT56" s="87"/>
      <c r="FU56" s="87"/>
      <c r="FV56" s="87"/>
      <c r="FW56" s="87"/>
      <c r="FX56" s="87"/>
      <c r="FY56" s="87"/>
      <c r="FZ56" s="87"/>
      <c r="GA56" s="87"/>
      <c r="GB56" s="87"/>
      <c r="GC56" s="87"/>
      <c r="GD56" s="87"/>
      <c r="GE56" s="87"/>
      <c r="GF56" s="87"/>
      <c r="GG56" s="87"/>
      <c r="GH56" s="87"/>
      <c r="GI56" s="87"/>
      <c r="GJ56" s="87"/>
      <c r="GK56" s="87"/>
      <c r="GL56" s="87"/>
      <c r="GM56" s="87"/>
      <c r="GN56" s="87"/>
      <c r="GO56" s="87"/>
      <c r="GP56" s="87"/>
      <c r="GQ56" s="87"/>
      <c r="GR56" s="87"/>
      <c r="GS56" s="87"/>
      <c r="GT56" s="87"/>
      <c r="GU56" s="87"/>
      <c r="GV56" s="87"/>
      <c r="GW56" s="87"/>
      <c r="GX56" s="87"/>
      <c r="GY56" s="87"/>
      <c r="GZ56" s="87"/>
      <c r="HA56" s="87"/>
      <c r="HB56" s="87"/>
      <c r="HC56" s="87"/>
      <c r="HD56" s="87"/>
      <c r="HE56" s="87"/>
      <c r="HF56" s="87"/>
      <c r="HG56" s="87"/>
      <c r="HH56" s="87"/>
      <c r="HI56" s="87"/>
      <c r="HJ56" s="87"/>
      <c r="HK56" s="87"/>
      <c r="HL56" s="87"/>
      <c r="HM56" s="87"/>
      <c r="HN56" s="87"/>
      <c r="HO56" s="87"/>
      <c r="HP56" s="87"/>
      <c r="HQ56" s="87"/>
      <c r="HR56" s="87"/>
      <c r="HS56" s="87"/>
      <c r="HT56" s="87"/>
      <c r="HU56" s="87"/>
      <c r="HV56" s="87"/>
      <c r="HW56" s="87"/>
      <c r="HX56" s="87"/>
      <c r="HY56" s="87"/>
      <c r="HZ56" s="87"/>
      <c r="IA56" s="87"/>
      <c r="IB56" s="87"/>
      <c r="IC56" s="87"/>
      <c r="ID56" s="87"/>
      <c r="IE56" s="87"/>
      <c r="IF56" s="87"/>
      <c r="IG56" s="87"/>
      <c r="IH56" s="87"/>
      <c r="II56" s="87"/>
      <c r="IJ56" s="87"/>
      <c r="IK56" s="87"/>
      <c r="IL56" s="87"/>
      <c r="IM56" s="87"/>
      <c r="IN56" s="87"/>
      <c r="IO56" s="87"/>
      <c r="IP56" s="87"/>
      <c r="IQ56" s="87"/>
      <c r="IR56" s="87"/>
      <c r="IS56" s="87"/>
      <c r="IT56" s="87"/>
      <c r="IU56" s="87"/>
      <c r="IV56" s="87"/>
      <c r="IW56" s="87"/>
      <c r="IX56" s="87"/>
      <c r="IY56" s="87"/>
      <c r="IZ56" s="87"/>
      <c r="JA56" s="87"/>
    </row>
    <row r="57" spans="1:261" s="90" customFormat="1" hidden="1" x14ac:dyDescent="0.2">
      <c r="A57" s="83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  <c r="BO57" s="87"/>
      <c r="BP57" s="87"/>
      <c r="BQ57" s="87"/>
      <c r="BR57" s="87"/>
      <c r="BS57" s="87"/>
      <c r="BT57" s="87"/>
      <c r="BU57" s="87"/>
      <c r="BV57" s="87"/>
      <c r="BW57" s="87"/>
      <c r="BX57" s="87"/>
      <c r="BY57" s="87"/>
      <c r="BZ57" s="87"/>
      <c r="CA57" s="87"/>
      <c r="CB57" s="87"/>
      <c r="CC57" s="87"/>
      <c r="CD57" s="87"/>
      <c r="CE57" s="87"/>
      <c r="CF57" s="87"/>
      <c r="CG57" s="87"/>
      <c r="CH57" s="87"/>
      <c r="CI57" s="87"/>
      <c r="CJ57" s="87"/>
      <c r="CK57" s="87"/>
      <c r="CL57" s="87"/>
      <c r="CM57" s="87"/>
      <c r="CN57" s="87"/>
      <c r="CO57" s="87"/>
      <c r="CP57" s="87"/>
      <c r="CQ57" s="87"/>
      <c r="CR57" s="87"/>
      <c r="CS57" s="87"/>
      <c r="CT57" s="87"/>
      <c r="CU57" s="87"/>
      <c r="CV57" s="87"/>
      <c r="CW57" s="87"/>
      <c r="CX57" s="87"/>
      <c r="CY57" s="87"/>
      <c r="CZ57" s="87"/>
      <c r="DA57" s="87"/>
      <c r="DB57" s="87"/>
      <c r="DC57" s="87"/>
      <c r="DD57" s="87"/>
      <c r="DE57" s="87"/>
      <c r="DF57" s="87"/>
      <c r="DG57" s="87"/>
      <c r="DH57" s="87"/>
      <c r="DI57" s="87"/>
      <c r="DJ57" s="87"/>
      <c r="DK57" s="87"/>
      <c r="DL57" s="87"/>
      <c r="DM57" s="87"/>
      <c r="DN57" s="87"/>
      <c r="DO57" s="87"/>
      <c r="DP57" s="87"/>
      <c r="DQ57" s="87"/>
      <c r="DR57" s="87"/>
      <c r="DS57" s="87"/>
      <c r="DT57" s="87"/>
      <c r="DU57" s="87"/>
      <c r="DV57" s="87"/>
      <c r="DW57" s="87"/>
      <c r="DX57" s="87"/>
      <c r="DY57" s="87"/>
      <c r="DZ57" s="87"/>
      <c r="EA57" s="87"/>
      <c r="EB57" s="87"/>
      <c r="EC57" s="87"/>
      <c r="ED57" s="87"/>
      <c r="EE57" s="87"/>
      <c r="EF57" s="87"/>
      <c r="EG57" s="87"/>
      <c r="EH57" s="87"/>
      <c r="EI57" s="87"/>
      <c r="EJ57" s="87"/>
      <c r="EK57" s="87"/>
      <c r="EL57" s="87"/>
      <c r="EM57" s="87"/>
      <c r="EN57" s="87"/>
      <c r="EO57" s="87"/>
      <c r="EP57" s="87"/>
      <c r="EQ57" s="87"/>
      <c r="ER57" s="87"/>
      <c r="ES57" s="87"/>
      <c r="ET57" s="87"/>
      <c r="EU57" s="87"/>
      <c r="EV57" s="87"/>
      <c r="EW57" s="87"/>
      <c r="EX57" s="87"/>
      <c r="EY57" s="87"/>
      <c r="EZ57" s="87"/>
      <c r="FA57" s="87"/>
      <c r="FB57" s="87"/>
      <c r="FC57" s="87"/>
      <c r="FD57" s="87"/>
      <c r="FE57" s="87"/>
      <c r="FF57" s="87"/>
      <c r="FG57" s="87"/>
      <c r="FH57" s="87"/>
      <c r="FI57" s="87"/>
      <c r="FJ57" s="87"/>
      <c r="FK57" s="87"/>
      <c r="FL57" s="87"/>
      <c r="FM57" s="87"/>
      <c r="FN57" s="87"/>
      <c r="FO57" s="87"/>
      <c r="FP57" s="87"/>
      <c r="FQ57" s="87"/>
      <c r="FR57" s="87"/>
      <c r="FS57" s="87"/>
      <c r="FT57" s="87"/>
      <c r="FU57" s="87"/>
      <c r="FV57" s="87"/>
      <c r="FW57" s="87"/>
      <c r="FX57" s="87"/>
      <c r="FY57" s="87"/>
      <c r="FZ57" s="87"/>
      <c r="GA57" s="87"/>
      <c r="GB57" s="87"/>
      <c r="GC57" s="87"/>
      <c r="GD57" s="87"/>
      <c r="GE57" s="87"/>
      <c r="GF57" s="87"/>
      <c r="GG57" s="87"/>
      <c r="GH57" s="87"/>
      <c r="GI57" s="87"/>
      <c r="GJ57" s="87"/>
      <c r="GK57" s="87"/>
      <c r="GL57" s="87"/>
      <c r="GM57" s="87"/>
      <c r="GN57" s="87"/>
      <c r="GO57" s="87"/>
      <c r="GP57" s="87"/>
      <c r="GQ57" s="87"/>
      <c r="GR57" s="87"/>
      <c r="GS57" s="87"/>
      <c r="GT57" s="87"/>
      <c r="GU57" s="87"/>
      <c r="GV57" s="87"/>
      <c r="GW57" s="87"/>
      <c r="GX57" s="87"/>
      <c r="GY57" s="87"/>
      <c r="GZ57" s="87"/>
      <c r="HA57" s="87"/>
      <c r="HB57" s="87"/>
      <c r="HC57" s="87"/>
      <c r="HD57" s="87"/>
      <c r="HE57" s="87"/>
      <c r="HF57" s="87"/>
      <c r="HG57" s="87"/>
      <c r="HH57" s="87"/>
      <c r="HI57" s="87"/>
      <c r="HJ57" s="87"/>
      <c r="HK57" s="87"/>
      <c r="HL57" s="87"/>
      <c r="HM57" s="87"/>
      <c r="HN57" s="87"/>
      <c r="HO57" s="87"/>
      <c r="HP57" s="87"/>
      <c r="HQ57" s="87"/>
      <c r="HR57" s="87"/>
      <c r="HS57" s="87"/>
      <c r="HT57" s="87"/>
      <c r="HU57" s="87"/>
      <c r="HV57" s="87"/>
      <c r="HW57" s="87"/>
      <c r="HX57" s="87"/>
      <c r="HY57" s="87"/>
      <c r="HZ57" s="87"/>
      <c r="IA57" s="87"/>
      <c r="IB57" s="87"/>
      <c r="IC57" s="87"/>
      <c r="ID57" s="87"/>
      <c r="IE57" s="87"/>
      <c r="IF57" s="87"/>
      <c r="IG57" s="87"/>
      <c r="IH57" s="87"/>
      <c r="II57" s="87"/>
      <c r="IJ57" s="87"/>
      <c r="IK57" s="87"/>
      <c r="IL57" s="87"/>
      <c r="IM57" s="87"/>
      <c r="IN57" s="87"/>
      <c r="IO57" s="87"/>
      <c r="IP57" s="87"/>
      <c r="IQ57" s="87"/>
      <c r="IR57" s="87"/>
      <c r="IS57" s="87"/>
      <c r="IT57" s="87"/>
      <c r="IU57" s="87"/>
      <c r="IV57" s="87"/>
      <c r="IW57" s="87"/>
      <c r="IX57" s="87"/>
      <c r="IY57" s="87"/>
      <c r="IZ57" s="87"/>
      <c r="JA57" s="87"/>
    </row>
    <row r="58" spans="1:261" s="90" customFormat="1" hidden="1" x14ac:dyDescent="0.2">
      <c r="A58" s="83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7"/>
      <c r="BR58" s="87"/>
      <c r="BS58" s="87"/>
      <c r="BT58" s="87"/>
      <c r="BU58" s="87"/>
      <c r="BV58" s="87"/>
      <c r="BW58" s="87"/>
      <c r="BX58" s="87"/>
      <c r="BY58" s="87"/>
      <c r="BZ58" s="87"/>
      <c r="CA58" s="87"/>
      <c r="CB58" s="87"/>
      <c r="CC58" s="87"/>
      <c r="CD58" s="87"/>
      <c r="CE58" s="87"/>
      <c r="CF58" s="87"/>
      <c r="CG58" s="87"/>
      <c r="CH58" s="87"/>
      <c r="CI58" s="87"/>
      <c r="CJ58" s="87"/>
      <c r="CK58" s="87"/>
      <c r="CL58" s="87"/>
      <c r="CM58" s="87"/>
      <c r="CN58" s="87"/>
      <c r="CO58" s="87"/>
      <c r="CP58" s="87"/>
      <c r="CQ58" s="87"/>
      <c r="CR58" s="87"/>
      <c r="CS58" s="87"/>
      <c r="CT58" s="87"/>
      <c r="CU58" s="87"/>
      <c r="CV58" s="87"/>
      <c r="CW58" s="87"/>
      <c r="CX58" s="87"/>
      <c r="CY58" s="87"/>
      <c r="CZ58" s="87"/>
      <c r="DA58" s="87"/>
      <c r="DB58" s="87"/>
      <c r="DC58" s="87"/>
      <c r="DD58" s="87"/>
      <c r="DE58" s="87"/>
      <c r="DF58" s="87"/>
      <c r="DG58" s="87"/>
      <c r="DH58" s="87"/>
      <c r="DI58" s="87"/>
      <c r="DJ58" s="87"/>
      <c r="DK58" s="87"/>
      <c r="DL58" s="87"/>
      <c r="DM58" s="87"/>
      <c r="DN58" s="87"/>
      <c r="DO58" s="87"/>
      <c r="DP58" s="87"/>
      <c r="DQ58" s="87"/>
      <c r="DR58" s="87"/>
      <c r="DS58" s="87"/>
      <c r="DT58" s="87"/>
      <c r="DU58" s="87"/>
      <c r="DV58" s="87"/>
      <c r="DW58" s="87"/>
      <c r="DX58" s="87"/>
      <c r="DY58" s="87"/>
      <c r="DZ58" s="87"/>
      <c r="EA58" s="87"/>
      <c r="EB58" s="87"/>
      <c r="EC58" s="87"/>
      <c r="ED58" s="87"/>
      <c r="EE58" s="87"/>
      <c r="EF58" s="87"/>
      <c r="EG58" s="87"/>
      <c r="EH58" s="87"/>
      <c r="EI58" s="87"/>
      <c r="EJ58" s="87"/>
      <c r="EK58" s="87"/>
      <c r="EL58" s="87"/>
      <c r="EM58" s="87"/>
      <c r="EN58" s="87"/>
      <c r="EO58" s="87"/>
      <c r="EP58" s="87"/>
      <c r="EQ58" s="87"/>
      <c r="ER58" s="87"/>
      <c r="ES58" s="87"/>
      <c r="ET58" s="87"/>
      <c r="EU58" s="87"/>
      <c r="EV58" s="87"/>
      <c r="EW58" s="87"/>
      <c r="EX58" s="87"/>
      <c r="EY58" s="87"/>
      <c r="EZ58" s="87"/>
      <c r="FA58" s="87"/>
      <c r="FB58" s="87"/>
      <c r="FC58" s="87"/>
      <c r="FD58" s="87"/>
      <c r="FE58" s="87"/>
      <c r="FF58" s="87"/>
      <c r="FG58" s="87"/>
      <c r="FH58" s="87"/>
      <c r="FI58" s="87"/>
      <c r="FJ58" s="87"/>
      <c r="FK58" s="87"/>
      <c r="FL58" s="87"/>
      <c r="FM58" s="87"/>
      <c r="FN58" s="87"/>
      <c r="FO58" s="87"/>
      <c r="FP58" s="87"/>
      <c r="FQ58" s="87"/>
      <c r="FR58" s="87"/>
      <c r="FS58" s="87"/>
      <c r="FT58" s="87"/>
      <c r="FU58" s="87"/>
      <c r="FV58" s="87"/>
      <c r="FW58" s="87"/>
      <c r="FX58" s="87"/>
      <c r="FY58" s="87"/>
      <c r="FZ58" s="87"/>
      <c r="GA58" s="87"/>
      <c r="GB58" s="87"/>
      <c r="GC58" s="87"/>
      <c r="GD58" s="87"/>
      <c r="GE58" s="87"/>
      <c r="GF58" s="87"/>
      <c r="GG58" s="87"/>
      <c r="GH58" s="87"/>
      <c r="GI58" s="87"/>
      <c r="GJ58" s="87"/>
      <c r="GK58" s="87"/>
      <c r="GL58" s="87"/>
      <c r="GM58" s="87"/>
      <c r="GN58" s="87"/>
      <c r="GO58" s="87"/>
      <c r="GP58" s="87"/>
      <c r="GQ58" s="87"/>
      <c r="GR58" s="87"/>
      <c r="GS58" s="87"/>
      <c r="GT58" s="87"/>
      <c r="GU58" s="87"/>
      <c r="GV58" s="87"/>
      <c r="GW58" s="87"/>
      <c r="GX58" s="87"/>
      <c r="GY58" s="87"/>
      <c r="GZ58" s="87"/>
      <c r="HA58" s="87"/>
      <c r="HB58" s="87"/>
      <c r="HC58" s="87"/>
      <c r="HD58" s="87"/>
      <c r="HE58" s="87"/>
      <c r="HF58" s="87"/>
      <c r="HG58" s="87"/>
      <c r="HH58" s="87"/>
      <c r="HI58" s="87"/>
      <c r="HJ58" s="87"/>
      <c r="HK58" s="87"/>
      <c r="HL58" s="87"/>
      <c r="HM58" s="87"/>
      <c r="HN58" s="87"/>
      <c r="HO58" s="87"/>
      <c r="HP58" s="87"/>
      <c r="HQ58" s="87"/>
      <c r="HR58" s="87"/>
      <c r="HS58" s="87"/>
      <c r="HT58" s="87"/>
      <c r="HU58" s="87"/>
      <c r="HV58" s="87"/>
      <c r="HW58" s="87"/>
      <c r="HX58" s="87"/>
      <c r="HY58" s="87"/>
      <c r="HZ58" s="87"/>
      <c r="IA58" s="87"/>
      <c r="IB58" s="87"/>
      <c r="IC58" s="87"/>
      <c r="ID58" s="87"/>
      <c r="IE58" s="87"/>
      <c r="IF58" s="87"/>
      <c r="IG58" s="87"/>
      <c r="IH58" s="87"/>
      <c r="II58" s="87"/>
      <c r="IJ58" s="87"/>
      <c r="IK58" s="87"/>
      <c r="IL58" s="87"/>
      <c r="IM58" s="87"/>
      <c r="IN58" s="87"/>
      <c r="IO58" s="87"/>
      <c r="IP58" s="87"/>
      <c r="IQ58" s="87"/>
      <c r="IR58" s="87"/>
      <c r="IS58" s="87"/>
      <c r="IT58" s="87"/>
      <c r="IU58" s="87"/>
      <c r="IV58" s="87"/>
      <c r="IW58" s="87"/>
      <c r="IX58" s="87"/>
      <c r="IY58" s="87"/>
      <c r="IZ58" s="87"/>
      <c r="JA58" s="87"/>
    </row>
    <row r="59" spans="1:261" s="90" customFormat="1" hidden="1" x14ac:dyDescent="0.2">
      <c r="A59" s="83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7"/>
      <c r="AW59" s="87"/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  <c r="BI59" s="87"/>
      <c r="BJ59" s="87"/>
      <c r="BK59" s="87"/>
      <c r="BL59" s="87"/>
      <c r="BM59" s="87"/>
      <c r="BN59" s="87"/>
      <c r="BO59" s="87"/>
      <c r="BP59" s="87"/>
      <c r="BQ59" s="87"/>
      <c r="BR59" s="87"/>
      <c r="BS59" s="87"/>
      <c r="BT59" s="87"/>
      <c r="BU59" s="87"/>
      <c r="BV59" s="87"/>
      <c r="BW59" s="87"/>
      <c r="BX59" s="87"/>
      <c r="BY59" s="87"/>
      <c r="BZ59" s="87"/>
      <c r="CA59" s="87"/>
      <c r="CB59" s="87"/>
      <c r="CC59" s="87"/>
      <c r="CD59" s="87"/>
      <c r="CE59" s="87"/>
      <c r="CF59" s="87"/>
      <c r="CG59" s="87"/>
      <c r="CH59" s="87"/>
      <c r="CI59" s="87"/>
      <c r="CJ59" s="87"/>
      <c r="CK59" s="87"/>
      <c r="CL59" s="87"/>
      <c r="CM59" s="87"/>
      <c r="CN59" s="87"/>
      <c r="CO59" s="87"/>
      <c r="CP59" s="87"/>
      <c r="CQ59" s="87"/>
      <c r="CR59" s="87"/>
      <c r="CS59" s="87"/>
      <c r="CT59" s="87"/>
      <c r="CU59" s="87"/>
      <c r="CV59" s="87"/>
      <c r="CW59" s="87"/>
      <c r="CX59" s="87"/>
      <c r="CY59" s="87"/>
      <c r="CZ59" s="87"/>
      <c r="DA59" s="87"/>
      <c r="DB59" s="87"/>
      <c r="DC59" s="87"/>
      <c r="DD59" s="87"/>
      <c r="DE59" s="87"/>
      <c r="DF59" s="87"/>
      <c r="DG59" s="87"/>
      <c r="DH59" s="87"/>
      <c r="DI59" s="87"/>
      <c r="DJ59" s="87"/>
      <c r="DK59" s="87"/>
      <c r="DL59" s="87"/>
      <c r="DM59" s="87"/>
      <c r="DN59" s="87"/>
      <c r="DO59" s="87"/>
      <c r="DP59" s="87"/>
      <c r="DQ59" s="87"/>
      <c r="DR59" s="87"/>
      <c r="DS59" s="87"/>
      <c r="DT59" s="87"/>
      <c r="DU59" s="87"/>
      <c r="DV59" s="87"/>
      <c r="DW59" s="87"/>
      <c r="DX59" s="87"/>
      <c r="DY59" s="87"/>
      <c r="DZ59" s="87"/>
      <c r="EA59" s="87"/>
      <c r="EB59" s="87"/>
      <c r="EC59" s="87"/>
      <c r="ED59" s="87"/>
      <c r="EE59" s="87"/>
      <c r="EF59" s="87"/>
      <c r="EG59" s="87"/>
      <c r="EH59" s="87"/>
      <c r="EI59" s="87"/>
      <c r="EJ59" s="87"/>
      <c r="EK59" s="87"/>
      <c r="EL59" s="87"/>
      <c r="EM59" s="87"/>
      <c r="EN59" s="87"/>
      <c r="EO59" s="87"/>
      <c r="EP59" s="87"/>
      <c r="EQ59" s="87"/>
      <c r="ER59" s="87"/>
      <c r="ES59" s="87"/>
      <c r="ET59" s="87"/>
      <c r="EU59" s="87"/>
      <c r="EV59" s="87"/>
      <c r="EW59" s="87"/>
      <c r="EX59" s="87"/>
      <c r="EY59" s="87"/>
      <c r="EZ59" s="87"/>
      <c r="FA59" s="87"/>
      <c r="FB59" s="87"/>
      <c r="FC59" s="87"/>
      <c r="FD59" s="87"/>
      <c r="FE59" s="87"/>
      <c r="FF59" s="87"/>
      <c r="FG59" s="87"/>
      <c r="FH59" s="87"/>
      <c r="FI59" s="87"/>
      <c r="FJ59" s="87"/>
      <c r="FK59" s="87"/>
      <c r="FL59" s="87"/>
      <c r="FM59" s="87"/>
      <c r="FN59" s="87"/>
      <c r="FO59" s="87"/>
      <c r="FP59" s="87"/>
      <c r="FQ59" s="87"/>
      <c r="FR59" s="87"/>
      <c r="FS59" s="87"/>
      <c r="FT59" s="87"/>
      <c r="FU59" s="87"/>
      <c r="FV59" s="87"/>
      <c r="FW59" s="87"/>
      <c r="FX59" s="87"/>
      <c r="FY59" s="87"/>
      <c r="FZ59" s="87"/>
      <c r="GA59" s="87"/>
      <c r="GB59" s="87"/>
      <c r="GC59" s="87"/>
      <c r="GD59" s="87"/>
      <c r="GE59" s="87"/>
      <c r="GF59" s="87"/>
      <c r="GG59" s="87"/>
      <c r="GH59" s="87"/>
      <c r="GI59" s="87"/>
      <c r="GJ59" s="87"/>
      <c r="GK59" s="87"/>
      <c r="GL59" s="87"/>
      <c r="GM59" s="87"/>
      <c r="GN59" s="87"/>
      <c r="GO59" s="87"/>
      <c r="GP59" s="87"/>
      <c r="GQ59" s="87"/>
      <c r="GR59" s="87"/>
      <c r="GS59" s="87"/>
      <c r="GT59" s="87"/>
      <c r="GU59" s="87"/>
      <c r="GV59" s="87"/>
      <c r="GW59" s="87"/>
      <c r="GX59" s="87"/>
      <c r="GY59" s="87"/>
      <c r="GZ59" s="87"/>
      <c r="HA59" s="87"/>
      <c r="HB59" s="87"/>
      <c r="HC59" s="87"/>
      <c r="HD59" s="87"/>
      <c r="HE59" s="87"/>
      <c r="HF59" s="87"/>
      <c r="HG59" s="87"/>
      <c r="HH59" s="87"/>
      <c r="HI59" s="87"/>
      <c r="HJ59" s="87"/>
      <c r="HK59" s="87"/>
      <c r="HL59" s="87"/>
      <c r="HM59" s="87"/>
      <c r="HN59" s="87"/>
      <c r="HO59" s="87"/>
      <c r="HP59" s="87"/>
      <c r="HQ59" s="87"/>
      <c r="HR59" s="87"/>
      <c r="HS59" s="87"/>
      <c r="HT59" s="87"/>
      <c r="HU59" s="87"/>
      <c r="HV59" s="87"/>
      <c r="HW59" s="87"/>
      <c r="HX59" s="87"/>
      <c r="HY59" s="87"/>
      <c r="HZ59" s="87"/>
      <c r="IA59" s="87"/>
      <c r="IB59" s="87"/>
      <c r="IC59" s="87"/>
      <c r="ID59" s="87"/>
      <c r="IE59" s="87"/>
      <c r="IF59" s="87"/>
      <c r="IG59" s="87"/>
      <c r="IH59" s="87"/>
      <c r="II59" s="87"/>
      <c r="IJ59" s="87"/>
      <c r="IK59" s="87"/>
      <c r="IL59" s="87"/>
      <c r="IM59" s="87"/>
      <c r="IN59" s="87"/>
      <c r="IO59" s="87"/>
      <c r="IP59" s="87"/>
      <c r="IQ59" s="87"/>
      <c r="IR59" s="87"/>
      <c r="IS59" s="87"/>
      <c r="IT59" s="87"/>
      <c r="IU59" s="87"/>
      <c r="IV59" s="87"/>
      <c r="IW59" s="87"/>
      <c r="IX59" s="87"/>
      <c r="IY59" s="87"/>
      <c r="IZ59" s="87"/>
      <c r="JA59" s="87"/>
    </row>
    <row r="60" spans="1:261" s="90" customFormat="1" hidden="1" x14ac:dyDescent="0.2">
      <c r="A60" s="83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  <c r="BP60" s="87"/>
      <c r="BQ60" s="87"/>
      <c r="BR60" s="87"/>
      <c r="BS60" s="87"/>
      <c r="BT60" s="87"/>
      <c r="BU60" s="87"/>
      <c r="BV60" s="87"/>
      <c r="BW60" s="87"/>
      <c r="BX60" s="87"/>
      <c r="BY60" s="87"/>
      <c r="BZ60" s="87"/>
      <c r="CA60" s="87"/>
      <c r="CB60" s="87"/>
      <c r="CC60" s="87"/>
      <c r="CD60" s="87"/>
      <c r="CE60" s="87"/>
      <c r="CF60" s="87"/>
      <c r="CG60" s="87"/>
      <c r="CH60" s="87"/>
      <c r="CI60" s="87"/>
      <c r="CJ60" s="87"/>
      <c r="CK60" s="87"/>
      <c r="CL60" s="87"/>
      <c r="CM60" s="87"/>
      <c r="CN60" s="87"/>
      <c r="CO60" s="87"/>
      <c r="CP60" s="87"/>
      <c r="CQ60" s="87"/>
      <c r="CR60" s="87"/>
      <c r="CS60" s="87"/>
      <c r="CT60" s="87"/>
      <c r="CU60" s="87"/>
      <c r="CV60" s="87"/>
      <c r="CW60" s="87"/>
      <c r="CX60" s="87"/>
      <c r="CY60" s="87"/>
      <c r="CZ60" s="87"/>
      <c r="DA60" s="87"/>
      <c r="DB60" s="87"/>
      <c r="DC60" s="87"/>
      <c r="DD60" s="87"/>
      <c r="DE60" s="87"/>
      <c r="DF60" s="87"/>
      <c r="DG60" s="87"/>
      <c r="DH60" s="87"/>
      <c r="DI60" s="87"/>
      <c r="DJ60" s="87"/>
      <c r="DK60" s="87"/>
      <c r="DL60" s="87"/>
      <c r="DM60" s="87"/>
      <c r="DN60" s="87"/>
      <c r="DO60" s="87"/>
      <c r="DP60" s="87"/>
      <c r="DQ60" s="87"/>
      <c r="DR60" s="87"/>
      <c r="DS60" s="87"/>
      <c r="DT60" s="87"/>
      <c r="DU60" s="87"/>
      <c r="DV60" s="87"/>
      <c r="DW60" s="87"/>
      <c r="DX60" s="87"/>
      <c r="DY60" s="87"/>
      <c r="DZ60" s="87"/>
      <c r="EA60" s="87"/>
      <c r="EB60" s="87"/>
      <c r="EC60" s="87"/>
      <c r="ED60" s="87"/>
      <c r="EE60" s="87"/>
      <c r="EF60" s="87"/>
      <c r="EG60" s="87"/>
      <c r="EH60" s="87"/>
      <c r="EI60" s="87"/>
      <c r="EJ60" s="87"/>
      <c r="EK60" s="87"/>
      <c r="EL60" s="87"/>
      <c r="EM60" s="87"/>
      <c r="EN60" s="87"/>
      <c r="EO60" s="87"/>
      <c r="EP60" s="87"/>
      <c r="EQ60" s="87"/>
      <c r="ER60" s="87"/>
      <c r="ES60" s="87"/>
      <c r="ET60" s="87"/>
      <c r="EU60" s="87"/>
      <c r="EV60" s="87"/>
      <c r="EW60" s="87"/>
      <c r="EX60" s="87"/>
      <c r="EY60" s="87"/>
      <c r="EZ60" s="87"/>
      <c r="FA60" s="87"/>
      <c r="FB60" s="87"/>
      <c r="FC60" s="87"/>
      <c r="FD60" s="87"/>
      <c r="FE60" s="87"/>
      <c r="FF60" s="87"/>
      <c r="FG60" s="87"/>
      <c r="FH60" s="87"/>
      <c r="FI60" s="87"/>
      <c r="FJ60" s="87"/>
      <c r="FK60" s="87"/>
      <c r="FL60" s="87"/>
      <c r="FM60" s="87"/>
      <c r="FN60" s="87"/>
      <c r="FO60" s="87"/>
      <c r="FP60" s="87"/>
      <c r="FQ60" s="87"/>
      <c r="FR60" s="87"/>
      <c r="FS60" s="87"/>
      <c r="FT60" s="87"/>
      <c r="FU60" s="87"/>
      <c r="FV60" s="87"/>
      <c r="FW60" s="87"/>
      <c r="FX60" s="87"/>
      <c r="FY60" s="87"/>
      <c r="FZ60" s="87"/>
      <c r="GA60" s="87"/>
      <c r="GB60" s="87"/>
      <c r="GC60" s="87"/>
      <c r="GD60" s="87"/>
      <c r="GE60" s="87"/>
      <c r="GF60" s="87"/>
      <c r="GG60" s="87"/>
      <c r="GH60" s="87"/>
      <c r="GI60" s="87"/>
      <c r="GJ60" s="87"/>
      <c r="GK60" s="87"/>
      <c r="GL60" s="87"/>
      <c r="GM60" s="87"/>
      <c r="GN60" s="87"/>
      <c r="GO60" s="87"/>
      <c r="GP60" s="87"/>
      <c r="GQ60" s="87"/>
      <c r="GR60" s="87"/>
      <c r="GS60" s="87"/>
      <c r="GT60" s="87"/>
      <c r="GU60" s="87"/>
      <c r="GV60" s="87"/>
      <c r="GW60" s="87"/>
      <c r="GX60" s="87"/>
      <c r="GY60" s="87"/>
      <c r="GZ60" s="87"/>
      <c r="HA60" s="87"/>
      <c r="HB60" s="87"/>
      <c r="HC60" s="87"/>
      <c r="HD60" s="87"/>
      <c r="HE60" s="87"/>
      <c r="HF60" s="87"/>
      <c r="HG60" s="87"/>
      <c r="HH60" s="87"/>
      <c r="HI60" s="87"/>
      <c r="HJ60" s="87"/>
      <c r="HK60" s="87"/>
      <c r="HL60" s="87"/>
      <c r="HM60" s="87"/>
      <c r="HN60" s="87"/>
      <c r="HO60" s="87"/>
      <c r="HP60" s="87"/>
      <c r="HQ60" s="87"/>
      <c r="HR60" s="87"/>
      <c r="HS60" s="87"/>
      <c r="HT60" s="87"/>
      <c r="HU60" s="87"/>
      <c r="HV60" s="87"/>
      <c r="HW60" s="87"/>
      <c r="HX60" s="87"/>
      <c r="HY60" s="87"/>
      <c r="HZ60" s="87"/>
      <c r="IA60" s="87"/>
      <c r="IB60" s="87"/>
      <c r="IC60" s="87"/>
      <c r="ID60" s="87"/>
      <c r="IE60" s="87"/>
      <c r="IF60" s="87"/>
      <c r="IG60" s="87"/>
      <c r="IH60" s="87"/>
      <c r="II60" s="87"/>
      <c r="IJ60" s="87"/>
      <c r="IK60" s="87"/>
      <c r="IL60" s="87"/>
      <c r="IM60" s="87"/>
      <c r="IN60" s="87"/>
      <c r="IO60" s="87"/>
      <c r="IP60" s="87"/>
      <c r="IQ60" s="87"/>
      <c r="IR60" s="87"/>
      <c r="IS60" s="87"/>
      <c r="IT60" s="87"/>
      <c r="IU60" s="87"/>
      <c r="IV60" s="87"/>
      <c r="IW60" s="87"/>
      <c r="IX60" s="87"/>
      <c r="IY60" s="87"/>
      <c r="IZ60" s="87"/>
      <c r="JA60" s="87"/>
    </row>
    <row r="61" spans="1:261" s="90" customFormat="1" hidden="1" x14ac:dyDescent="0.2">
      <c r="A61" s="83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7"/>
      <c r="BV61" s="87"/>
      <c r="BW61" s="87"/>
      <c r="BX61" s="87"/>
      <c r="BY61" s="87"/>
      <c r="BZ61" s="87"/>
      <c r="CA61" s="87"/>
      <c r="CB61" s="87"/>
      <c r="CC61" s="87"/>
      <c r="CD61" s="87"/>
      <c r="CE61" s="87"/>
      <c r="CF61" s="87"/>
      <c r="CG61" s="87"/>
      <c r="CH61" s="87"/>
      <c r="CI61" s="87"/>
      <c r="CJ61" s="87"/>
      <c r="CK61" s="87"/>
      <c r="CL61" s="87"/>
      <c r="CM61" s="87"/>
      <c r="CN61" s="87"/>
      <c r="CO61" s="87"/>
      <c r="CP61" s="87"/>
      <c r="CQ61" s="87"/>
      <c r="CR61" s="87"/>
      <c r="CS61" s="87"/>
      <c r="CT61" s="87"/>
      <c r="CU61" s="87"/>
      <c r="CV61" s="87"/>
      <c r="CW61" s="87"/>
      <c r="CX61" s="87"/>
      <c r="CY61" s="87"/>
      <c r="CZ61" s="87"/>
      <c r="DA61" s="87"/>
      <c r="DB61" s="87"/>
      <c r="DC61" s="87"/>
      <c r="DD61" s="87"/>
      <c r="DE61" s="87"/>
      <c r="DF61" s="87"/>
      <c r="DG61" s="87"/>
      <c r="DH61" s="87"/>
      <c r="DI61" s="87"/>
      <c r="DJ61" s="87"/>
      <c r="DK61" s="87"/>
      <c r="DL61" s="87"/>
      <c r="DM61" s="87"/>
      <c r="DN61" s="87"/>
      <c r="DO61" s="87"/>
      <c r="DP61" s="87"/>
      <c r="DQ61" s="87"/>
      <c r="DR61" s="87"/>
      <c r="DS61" s="87"/>
      <c r="DT61" s="87"/>
      <c r="DU61" s="87"/>
      <c r="DV61" s="87"/>
      <c r="DW61" s="87"/>
      <c r="DX61" s="87"/>
      <c r="DY61" s="87"/>
      <c r="DZ61" s="87"/>
      <c r="EA61" s="87"/>
      <c r="EB61" s="87"/>
      <c r="EC61" s="87"/>
      <c r="ED61" s="87"/>
      <c r="EE61" s="87"/>
      <c r="EF61" s="87"/>
      <c r="EG61" s="87"/>
      <c r="EH61" s="87"/>
      <c r="EI61" s="87"/>
      <c r="EJ61" s="87"/>
      <c r="EK61" s="87"/>
      <c r="EL61" s="87"/>
      <c r="EM61" s="87"/>
      <c r="EN61" s="87"/>
      <c r="EO61" s="87"/>
      <c r="EP61" s="87"/>
      <c r="EQ61" s="87"/>
      <c r="ER61" s="87"/>
      <c r="ES61" s="87"/>
      <c r="ET61" s="87"/>
      <c r="EU61" s="87"/>
      <c r="EV61" s="87"/>
      <c r="EW61" s="87"/>
      <c r="EX61" s="87"/>
      <c r="EY61" s="87"/>
      <c r="EZ61" s="87"/>
      <c r="FA61" s="87"/>
      <c r="FB61" s="87"/>
      <c r="FC61" s="87"/>
      <c r="FD61" s="87"/>
      <c r="FE61" s="87"/>
      <c r="FF61" s="87"/>
      <c r="FG61" s="87"/>
      <c r="FH61" s="87"/>
      <c r="FI61" s="87"/>
      <c r="FJ61" s="87"/>
      <c r="FK61" s="87"/>
      <c r="FL61" s="87"/>
      <c r="FM61" s="87"/>
      <c r="FN61" s="87"/>
      <c r="FO61" s="87"/>
      <c r="FP61" s="87"/>
      <c r="FQ61" s="87"/>
      <c r="FR61" s="87"/>
      <c r="FS61" s="87"/>
      <c r="FT61" s="87"/>
      <c r="FU61" s="87"/>
      <c r="FV61" s="87"/>
      <c r="FW61" s="87"/>
      <c r="FX61" s="87"/>
      <c r="FY61" s="87"/>
      <c r="FZ61" s="87"/>
      <c r="GA61" s="87"/>
      <c r="GB61" s="87"/>
      <c r="GC61" s="87"/>
      <c r="GD61" s="87"/>
      <c r="GE61" s="87"/>
      <c r="GF61" s="87"/>
      <c r="GG61" s="87"/>
      <c r="GH61" s="87"/>
      <c r="GI61" s="87"/>
      <c r="GJ61" s="87"/>
      <c r="GK61" s="87"/>
      <c r="GL61" s="87"/>
      <c r="GM61" s="87"/>
      <c r="GN61" s="87"/>
      <c r="GO61" s="87"/>
      <c r="GP61" s="87"/>
      <c r="GQ61" s="87"/>
      <c r="GR61" s="87"/>
      <c r="GS61" s="87"/>
      <c r="GT61" s="87"/>
      <c r="GU61" s="87"/>
      <c r="GV61" s="87"/>
      <c r="GW61" s="87"/>
      <c r="GX61" s="87"/>
      <c r="GY61" s="87"/>
      <c r="GZ61" s="87"/>
      <c r="HA61" s="87"/>
      <c r="HB61" s="87"/>
      <c r="HC61" s="87"/>
      <c r="HD61" s="87"/>
      <c r="HE61" s="87"/>
      <c r="HF61" s="87"/>
      <c r="HG61" s="87"/>
      <c r="HH61" s="87"/>
      <c r="HI61" s="87"/>
      <c r="HJ61" s="87"/>
      <c r="HK61" s="87"/>
      <c r="HL61" s="87"/>
      <c r="HM61" s="87"/>
      <c r="HN61" s="87"/>
      <c r="HO61" s="87"/>
      <c r="HP61" s="87"/>
      <c r="HQ61" s="87"/>
      <c r="HR61" s="87"/>
      <c r="HS61" s="87"/>
      <c r="HT61" s="87"/>
      <c r="HU61" s="87"/>
      <c r="HV61" s="87"/>
      <c r="HW61" s="87"/>
      <c r="HX61" s="87"/>
      <c r="HY61" s="87"/>
      <c r="HZ61" s="87"/>
      <c r="IA61" s="87"/>
      <c r="IB61" s="87"/>
      <c r="IC61" s="87"/>
      <c r="ID61" s="87"/>
      <c r="IE61" s="87"/>
      <c r="IF61" s="87"/>
      <c r="IG61" s="87"/>
      <c r="IH61" s="87"/>
      <c r="II61" s="87"/>
      <c r="IJ61" s="87"/>
      <c r="IK61" s="87"/>
      <c r="IL61" s="87"/>
      <c r="IM61" s="87"/>
      <c r="IN61" s="87"/>
      <c r="IO61" s="87"/>
      <c r="IP61" s="87"/>
      <c r="IQ61" s="87"/>
      <c r="IR61" s="87"/>
      <c r="IS61" s="87"/>
      <c r="IT61" s="87"/>
      <c r="IU61" s="87"/>
      <c r="IV61" s="87"/>
      <c r="IW61" s="87"/>
      <c r="IX61" s="87"/>
      <c r="IY61" s="87"/>
      <c r="IZ61" s="87"/>
      <c r="JA61" s="87"/>
    </row>
    <row r="62" spans="1:261" s="90" customFormat="1" hidden="1" x14ac:dyDescent="0.2">
      <c r="A62" s="83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/>
      <c r="BF62" s="87"/>
      <c r="BG62" s="87"/>
      <c r="BH62" s="87"/>
      <c r="BI62" s="87"/>
      <c r="BJ62" s="87"/>
      <c r="BK62" s="87"/>
      <c r="BL62" s="87"/>
      <c r="BM62" s="87"/>
      <c r="BN62" s="87"/>
      <c r="BO62" s="87"/>
      <c r="BP62" s="87"/>
      <c r="BQ62" s="87"/>
      <c r="BR62" s="87"/>
      <c r="BS62" s="87"/>
      <c r="BT62" s="87"/>
      <c r="BU62" s="87"/>
      <c r="BV62" s="87"/>
      <c r="BW62" s="87"/>
      <c r="BX62" s="87"/>
      <c r="BY62" s="87"/>
      <c r="BZ62" s="87"/>
      <c r="CA62" s="87"/>
      <c r="CB62" s="87"/>
      <c r="CC62" s="87"/>
      <c r="CD62" s="87"/>
      <c r="CE62" s="87"/>
      <c r="CF62" s="87"/>
      <c r="CG62" s="87"/>
      <c r="CH62" s="87"/>
      <c r="CI62" s="87"/>
      <c r="CJ62" s="87"/>
      <c r="CK62" s="87"/>
      <c r="CL62" s="87"/>
      <c r="CM62" s="87"/>
      <c r="CN62" s="87"/>
      <c r="CO62" s="87"/>
      <c r="CP62" s="87"/>
      <c r="CQ62" s="87"/>
      <c r="CR62" s="87"/>
      <c r="CS62" s="87"/>
      <c r="CT62" s="87"/>
      <c r="CU62" s="87"/>
      <c r="CV62" s="87"/>
      <c r="CW62" s="87"/>
      <c r="CX62" s="87"/>
      <c r="CY62" s="87"/>
      <c r="CZ62" s="87"/>
      <c r="DA62" s="87"/>
      <c r="DB62" s="87"/>
      <c r="DC62" s="87"/>
      <c r="DD62" s="87"/>
      <c r="DE62" s="87"/>
      <c r="DF62" s="87"/>
      <c r="DG62" s="87"/>
      <c r="DH62" s="87"/>
      <c r="DI62" s="87"/>
      <c r="DJ62" s="87"/>
      <c r="DK62" s="87"/>
      <c r="DL62" s="87"/>
      <c r="DM62" s="87"/>
      <c r="DN62" s="87"/>
      <c r="DO62" s="87"/>
      <c r="DP62" s="87"/>
      <c r="DQ62" s="87"/>
      <c r="DR62" s="87"/>
      <c r="DS62" s="87"/>
      <c r="DT62" s="87"/>
      <c r="DU62" s="87"/>
      <c r="DV62" s="87"/>
      <c r="DW62" s="87"/>
      <c r="DX62" s="87"/>
      <c r="DY62" s="87"/>
      <c r="DZ62" s="87"/>
      <c r="EA62" s="87"/>
      <c r="EB62" s="87"/>
      <c r="EC62" s="87"/>
      <c r="ED62" s="87"/>
      <c r="EE62" s="87"/>
      <c r="EF62" s="87"/>
      <c r="EG62" s="87"/>
      <c r="EH62" s="87"/>
      <c r="EI62" s="87"/>
      <c r="EJ62" s="87"/>
      <c r="EK62" s="87"/>
      <c r="EL62" s="87"/>
      <c r="EM62" s="87"/>
      <c r="EN62" s="87"/>
      <c r="EO62" s="87"/>
      <c r="EP62" s="87"/>
      <c r="EQ62" s="87"/>
      <c r="ER62" s="87"/>
      <c r="ES62" s="87"/>
      <c r="ET62" s="87"/>
      <c r="EU62" s="87"/>
      <c r="EV62" s="87"/>
      <c r="EW62" s="87"/>
      <c r="EX62" s="87"/>
      <c r="EY62" s="87"/>
      <c r="EZ62" s="87"/>
      <c r="FA62" s="87"/>
      <c r="FB62" s="87"/>
      <c r="FC62" s="87"/>
      <c r="FD62" s="87"/>
      <c r="FE62" s="87"/>
      <c r="FF62" s="87"/>
      <c r="FG62" s="87"/>
      <c r="FH62" s="87"/>
      <c r="FI62" s="87"/>
      <c r="FJ62" s="87"/>
      <c r="FK62" s="87"/>
      <c r="FL62" s="87"/>
      <c r="FM62" s="87"/>
      <c r="FN62" s="87"/>
      <c r="FO62" s="87"/>
      <c r="FP62" s="87"/>
      <c r="FQ62" s="87"/>
      <c r="FR62" s="87"/>
      <c r="FS62" s="87"/>
      <c r="FT62" s="87"/>
      <c r="FU62" s="87"/>
      <c r="FV62" s="87"/>
      <c r="FW62" s="87"/>
      <c r="FX62" s="87"/>
      <c r="FY62" s="87"/>
      <c r="FZ62" s="87"/>
      <c r="GA62" s="87"/>
      <c r="GB62" s="87"/>
      <c r="GC62" s="87"/>
      <c r="GD62" s="87"/>
      <c r="GE62" s="87"/>
      <c r="GF62" s="87"/>
      <c r="GG62" s="87"/>
      <c r="GH62" s="87"/>
      <c r="GI62" s="87"/>
      <c r="GJ62" s="87"/>
      <c r="GK62" s="87"/>
      <c r="GL62" s="87"/>
      <c r="GM62" s="87"/>
      <c r="GN62" s="87"/>
      <c r="GO62" s="87"/>
      <c r="GP62" s="87"/>
      <c r="GQ62" s="87"/>
      <c r="GR62" s="87"/>
      <c r="GS62" s="87"/>
      <c r="GT62" s="87"/>
      <c r="GU62" s="87"/>
      <c r="GV62" s="87"/>
      <c r="GW62" s="87"/>
      <c r="GX62" s="87"/>
      <c r="GY62" s="87"/>
      <c r="GZ62" s="87"/>
      <c r="HA62" s="87"/>
      <c r="HB62" s="87"/>
      <c r="HC62" s="87"/>
      <c r="HD62" s="87"/>
      <c r="HE62" s="87"/>
      <c r="HF62" s="87"/>
      <c r="HG62" s="87"/>
      <c r="HH62" s="87"/>
      <c r="HI62" s="87"/>
      <c r="HJ62" s="87"/>
      <c r="HK62" s="87"/>
      <c r="HL62" s="87"/>
      <c r="HM62" s="87"/>
      <c r="HN62" s="87"/>
      <c r="HO62" s="87"/>
      <c r="HP62" s="87"/>
      <c r="HQ62" s="87"/>
      <c r="HR62" s="87"/>
      <c r="HS62" s="87"/>
      <c r="HT62" s="87"/>
      <c r="HU62" s="87"/>
      <c r="HV62" s="87"/>
      <c r="HW62" s="87"/>
      <c r="HX62" s="87"/>
      <c r="HY62" s="87"/>
      <c r="HZ62" s="87"/>
      <c r="IA62" s="87"/>
      <c r="IB62" s="87"/>
      <c r="IC62" s="87"/>
      <c r="ID62" s="87"/>
      <c r="IE62" s="87"/>
      <c r="IF62" s="87"/>
      <c r="IG62" s="87"/>
      <c r="IH62" s="87"/>
      <c r="II62" s="87"/>
      <c r="IJ62" s="87"/>
      <c r="IK62" s="87"/>
      <c r="IL62" s="87"/>
      <c r="IM62" s="87"/>
      <c r="IN62" s="87"/>
      <c r="IO62" s="87"/>
      <c r="IP62" s="87"/>
      <c r="IQ62" s="87"/>
      <c r="IR62" s="87"/>
      <c r="IS62" s="87"/>
      <c r="IT62" s="87"/>
      <c r="IU62" s="87"/>
      <c r="IV62" s="87"/>
      <c r="IW62" s="87"/>
      <c r="IX62" s="87"/>
      <c r="IY62" s="87"/>
      <c r="IZ62" s="87"/>
      <c r="JA62" s="87"/>
    </row>
    <row r="63" spans="1:261" s="90" customFormat="1" hidden="1" x14ac:dyDescent="0.2">
      <c r="A63" s="83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7"/>
      <c r="BO63" s="87"/>
      <c r="BP63" s="87"/>
      <c r="BQ63" s="87"/>
      <c r="BR63" s="87"/>
      <c r="BS63" s="87"/>
      <c r="BT63" s="87"/>
      <c r="BU63" s="87"/>
      <c r="BV63" s="87"/>
      <c r="BW63" s="87"/>
      <c r="BX63" s="87"/>
      <c r="BY63" s="87"/>
      <c r="BZ63" s="87"/>
      <c r="CA63" s="87"/>
      <c r="CB63" s="87"/>
      <c r="CC63" s="87"/>
      <c r="CD63" s="87"/>
      <c r="CE63" s="87"/>
      <c r="CF63" s="87"/>
      <c r="CG63" s="87"/>
      <c r="CH63" s="87"/>
      <c r="CI63" s="87"/>
      <c r="CJ63" s="87"/>
      <c r="CK63" s="87"/>
      <c r="CL63" s="87"/>
      <c r="CM63" s="87"/>
      <c r="CN63" s="87"/>
      <c r="CO63" s="87"/>
      <c r="CP63" s="87"/>
      <c r="CQ63" s="87"/>
      <c r="CR63" s="87"/>
      <c r="CS63" s="87"/>
      <c r="CT63" s="87"/>
      <c r="CU63" s="87"/>
      <c r="CV63" s="87"/>
      <c r="CW63" s="87"/>
      <c r="CX63" s="87"/>
      <c r="CY63" s="87"/>
      <c r="CZ63" s="87"/>
      <c r="DA63" s="87"/>
      <c r="DB63" s="87"/>
      <c r="DC63" s="87"/>
      <c r="DD63" s="87"/>
      <c r="DE63" s="87"/>
      <c r="DF63" s="87"/>
      <c r="DG63" s="87"/>
      <c r="DH63" s="87"/>
      <c r="DI63" s="87"/>
      <c r="DJ63" s="87"/>
      <c r="DK63" s="87"/>
      <c r="DL63" s="87"/>
      <c r="DM63" s="87"/>
      <c r="DN63" s="87"/>
      <c r="DO63" s="87"/>
      <c r="DP63" s="87"/>
      <c r="DQ63" s="87"/>
      <c r="DR63" s="87"/>
      <c r="DS63" s="87"/>
      <c r="DT63" s="87"/>
      <c r="DU63" s="87"/>
      <c r="DV63" s="87"/>
      <c r="DW63" s="87"/>
      <c r="DX63" s="87"/>
      <c r="DY63" s="87"/>
      <c r="DZ63" s="87"/>
      <c r="EA63" s="87"/>
      <c r="EB63" s="87"/>
      <c r="EC63" s="87"/>
      <c r="ED63" s="87"/>
      <c r="EE63" s="87"/>
      <c r="EF63" s="87"/>
      <c r="EG63" s="87"/>
      <c r="EH63" s="87"/>
      <c r="EI63" s="87"/>
      <c r="EJ63" s="87"/>
      <c r="EK63" s="87"/>
      <c r="EL63" s="87"/>
      <c r="EM63" s="87"/>
      <c r="EN63" s="87"/>
      <c r="EO63" s="87"/>
      <c r="EP63" s="87"/>
      <c r="EQ63" s="87"/>
      <c r="ER63" s="87"/>
      <c r="ES63" s="87"/>
      <c r="ET63" s="87"/>
      <c r="EU63" s="87"/>
      <c r="EV63" s="87"/>
      <c r="EW63" s="87"/>
      <c r="EX63" s="87"/>
      <c r="EY63" s="87"/>
      <c r="EZ63" s="87"/>
      <c r="FA63" s="87"/>
      <c r="FB63" s="87"/>
      <c r="FC63" s="87"/>
      <c r="FD63" s="87"/>
      <c r="FE63" s="87"/>
      <c r="FF63" s="87"/>
      <c r="FG63" s="87"/>
      <c r="FH63" s="87"/>
      <c r="FI63" s="87"/>
      <c r="FJ63" s="87"/>
      <c r="FK63" s="87"/>
      <c r="FL63" s="87"/>
      <c r="FM63" s="87"/>
      <c r="FN63" s="87"/>
      <c r="FO63" s="87"/>
      <c r="FP63" s="87"/>
      <c r="FQ63" s="87"/>
      <c r="FR63" s="87"/>
      <c r="FS63" s="87"/>
      <c r="FT63" s="87"/>
      <c r="FU63" s="87"/>
      <c r="FV63" s="87"/>
      <c r="FW63" s="87"/>
      <c r="FX63" s="87"/>
      <c r="FY63" s="87"/>
      <c r="FZ63" s="87"/>
      <c r="GA63" s="87"/>
      <c r="GB63" s="87"/>
      <c r="GC63" s="87"/>
      <c r="GD63" s="87"/>
      <c r="GE63" s="87"/>
      <c r="GF63" s="87"/>
      <c r="GG63" s="87"/>
      <c r="GH63" s="87"/>
      <c r="GI63" s="87"/>
      <c r="GJ63" s="87"/>
      <c r="GK63" s="87"/>
      <c r="GL63" s="87"/>
      <c r="GM63" s="87"/>
      <c r="GN63" s="87"/>
      <c r="GO63" s="87"/>
      <c r="GP63" s="87"/>
      <c r="GQ63" s="87"/>
      <c r="GR63" s="87"/>
      <c r="GS63" s="87"/>
      <c r="GT63" s="87"/>
      <c r="GU63" s="87"/>
      <c r="GV63" s="87"/>
      <c r="GW63" s="87"/>
      <c r="GX63" s="87"/>
      <c r="GY63" s="87"/>
      <c r="GZ63" s="87"/>
      <c r="HA63" s="87"/>
      <c r="HB63" s="87"/>
      <c r="HC63" s="87"/>
      <c r="HD63" s="87"/>
      <c r="HE63" s="87"/>
      <c r="HF63" s="87"/>
      <c r="HG63" s="87"/>
      <c r="HH63" s="87"/>
      <c r="HI63" s="87"/>
      <c r="HJ63" s="87"/>
      <c r="HK63" s="87"/>
      <c r="HL63" s="87"/>
      <c r="HM63" s="87"/>
      <c r="HN63" s="87"/>
      <c r="HO63" s="87"/>
      <c r="HP63" s="87"/>
      <c r="HQ63" s="87"/>
      <c r="HR63" s="87"/>
      <c r="HS63" s="87"/>
      <c r="HT63" s="87"/>
      <c r="HU63" s="87"/>
      <c r="HV63" s="87"/>
      <c r="HW63" s="87"/>
      <c r="HX63" s="87"/>
      <c r="HY63" s="87"/>
      <c r="HZ63" s="87"/>
      <c r="IA63" s="87"/>
      <c r="IB63" s="87"/>
      <c r="IC63" s="87"/>
      <c r="ID63" s="87"/>
      <c r="IE63" s="87"/>
      <c r="IF63" s="87"/>
      <c r="IG63" s="87"/>
      <c r="IH63" s="87"/>
      <c r="II63" s="87"/>
      <c r="IJ63" s="87"/>
      <c r="IK63" s="87"/>
      <c r="IL63" s="87"/>
      <c r="IM63" s="87"/>
      <c r="IN63" s="87"/>
      <c r="IO63" s="87"/>
      <c r="IP63" s="87"/>
      <c r="IQ63" s="87"/>
      <c r="IR63" s="87"/>
      <c r="IS63" s="87"/>
      <c r="IT63" s="87"/>
      <c r="IU63" s="87"/>
      <c r="IV63" s="87"/>
      <c r="IW63" s="87"/>
      <c r="IX63" s="87"/>
      <c r="IY63" s="87"/>
      <c r="IZ63" s="87"/>
      <c r="JA63" s="87"/>
    </row>
    <row r="64" spans="1:261" s="90" customFormat="1" hidden="1" x14ac:dyDescent="0.2">
      <c r="A64" s="83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87"/>
      <c r="BR64" s="87"/>
      <c r="BS64" s="87"/>
      <c r="BT64" s="87"/>
      <c r="BU64" s="87"/>
      <c r="BV64" s="87"/>
      <c r="BW64" s="87"/>
      <c r="BX64" s="87"/>
      <c r="BY64" s="87"/>
      <c r="BZ64" s="87"/>
      <c r="CA64" s="87"/>
      <c r="CB64" s="87"/>
      <c r="CC64" s="87"/>
      <c r="CD64" s="87"/>
      <c r="CE64" s="87"/>
      <c r="CF64" s="87"/>
      <c r="CG64" s="87"/>
      <c r="CH64" s="87"/>
      <c r="CI64" s="87"/>
      <c r="CJ64" s="87"/>
      <c r="CK64" s="87"/>
      <c r="CL64" s="87"/>
      <c r="CM64" s="87"/>
      <c r="CN64" s="87"/>
      <c r="CO64" s="87"/>
      <c r="CP64" s="87"/>
      <c r="CQ64" s="87"/>
      <c r="CR64" s="87"/>
      <c r="CS64" s="87"/>
      <c r="CT64" s="87"/>
      <c r="CU64" s="87"/>
      <c r="CV64" s="87"/>
      <c r="CW64" s="87"/>
      <c r="CX64" s="87"/>
      <c r="CY64" s="87"/>
      <c r="CZ64" s="87"/>
      <c r="DA64" s="87"/>
      <c r="DB64" s="87"/>
      <c r="DC64" s="87"/>
      <c r="DD64" s="87"/>
      <c r="DE64" s="87"/>
      <c r="DF64" s="87"/>
      <c r="DG64" s="87"/>
      <c r="DH64" s="87"/>
      <c r="DI64" s="87"/>
      <c r="DJ64" s="87"/>
      <c r="DK64" s="87"/>
      <c r="DL64" s="87"/>
      <c r="DM64" s="87"/>
      <c r="DN64" s="87"/>
      <c r="DO64" s="87"/>
      <c r="DP64" s="87"/>
      <c r="DQ64" s="87"/>
      <c r="DR64" s="87"/>
      <c r="DS64" s="87"/>
      <c r="DT64" s="87"/>
      <c r="DU64" s="87"/>
      <c r="DV64" s="87"/>
      <c r="DW64" s="87"/>
      <c r="DX64" s="87"/>
      <c r="DY64" s="87"/>
      <c r="DZ64" s="87"/>
      <c r="EA64" s="87"/>
      <c r="EB64" s="87"/>
      <c r="EC64" s="87"/>
      <c r="ED64" s="87"/>
      <c r="EE64" s="87"/>
      <c r="EF64" s="87"/>
      <c r="EG64" s="87"/>
      <c r="EH64" s="87"/>
      <c r="EI64" s="87"/>
      <c r="EJ64" s="87"/>
      <c r="EK64" s="87"/>
      <c r="EL64" s="87"/>
      <c r="EM64" s="87"/>
      <c r="EN64" s="87"/>
      <c r="EO64" s="87"/>
      <c r="EP64" s="87"/>
      <c r="EQ64" s="87"/>
      <c r="ER64" s="87"/>
      <c r="ES64" s="87"/>
      <c r="ET64" s="87"/>
      <c r="EU64" s="87"/>
      <c r="EV64" s="87"/>
      <c r="EW64" s="87"/>
      <c r="EX64" s="87"/>
      <c r="EY64" s="87"/>
      <c r="EZ64" s="87"/>
      <c r="FA64" s="87"/>
      <c r="FB64" s="87"/>
      <c r="FC64" s="87"/>
      <c r="FD64" s="87"/>
      <c r="FE64" s="87"/>
      <c r="FF64" s="87"/>
      <c r="FG64" s="87"/>
      <c r="FH64" s="87"/>
      <c r="FI64" s="87"/>
      <c r="FJ64" s="87"/>
      <c r="FK64" s="87"/>
      <c r="FL64" s="87"/>
      <c r="FM64" s="87"/>
      <c r="FN64" s="87"/>
      <c r="FO64" s="87"/>
      <c r="FP64" s="87"/>
      <c r="FQ64" s="87"/>
      <c r="FR64" s="87"/>
      <c r="FS64" s="87"/>
      <c r="FT64" s="87"/>
      <c r="FU64" s="87"/>
      <c r="FV64" s="87"/>
      <c r="FW64" s="87"/>
      <c r="FX64" s="87"/>
      <c r="FY64" s="87"/>
      <c r="FZ64" s="87"/>
      <c r="GA64" s="87"/>
      <c r="GB64" s="87"/>
      <c r="GC64" s="87"/>
      <c r="GD64" s="87"/>
      <c r="GE64" s="87"/>
      <c r="GF64" s="87"/>
      <c r="GG64" s="87"/>
      <c r="GH64" s="87"/>
      <c r="GI64" s="87"/>
      <c r="GJ64" s="87"/>
      <c r="GK64" s="87"/>
      <c r="GL64" s="87"/>
      <c r="GM64" s="87"/>
      <c r="GN64" s="87"/>
      <c r="GO64" s="87"/>
      <c r="GP64" s="87"/>
      <c r="GQ64" s="87"/>
      <c r="GR64" s="87"/>
      <c r="GS64" s="87"/>
      <c r="GT64" s="87"/>
      <c r="GU64" s="87"/>
      <c r="GV64" s="87"/>
      <c r="GW64" s="87"/>
      <c r="GX64" s="87"/>
      <c r="GY64" s="87"/>
      <c r="GZ64" s="87"/>
      <c r="HA64" s="87"/>
      <c r="HB64" s="87"/>
      <c r="HC64" s="87"/>
      <c r="HD64" s="87"/>
      <c r="HE64" s="87"/>
      <c r="HF64" s="87"/>
      <c r="HG64" s="87"/>
      <c r="HH64" s="87"/>
      <c r="HI64" s="87"/>
      <c r="HJ64" s="87"/>
      <c r="HK64" s="87"/>
      <c r="HL64" s="87"/>
      <c r="HM64" s="87"/>
      <c r="HN64" s="87"/>
      <c r="HO64" s="87"/>
      <c r="HP64" s="87"/>
      <c r="HQ64" s="87"/>
      <c r="HR64" s="87"/>
      <c r="HS64" s="87"/>
      <c r="HT64" s="87"/>
      <c r="HU64" s="87"/>
      <c r="HV64" s="87"/>
      <c r="HW64" s="87"/>
      <c r="HX64" s="87"/>
      <c r="HY64" s="87"/>
      <c r="HZ64" s="87"/>
      <c r="IA64" s="87"/>
      <c r="IB64" s="87"/>
      <c r="IC64" s="87"/>
      <c r="ID64" s="87"/>
      <c r="IE64" s="87"/>
      <c r="IF64" s="87"/>
      <c r="IG64" s="87"/>
      <c r="IH64" s="87"/>
      <c r="II64" s="87"/>
      <c r="IJ64" s="87"/>
      <c r="IK64" s="87"/>
      <c r="IL64" s="87"/>
      <c r="IM64" s="87"/>
      <c r="IN64" s="87"/>
      <c r="IO64" s="87"/>
      <c r="IP64" s="87"/>
      <c r="IQ64" s="87"/>
      <c r="IR64" s="87"/>
      <c r="IS64" s="87"/>
      <c r="IT64" s="87"/>
      <c r="IU64" s="87"/>
      <c r="IV64" s="87"/>
      <c r="IW64" s="87"/>
      <c r="IX64" s="87"/>
      <c r="IY64" s="87"/>
      <c r="IZ64" s="87"/>
      <c r="JA64" s="87"/>
    </row>
    <row r="65" spans="1:261" s="90" customFormat="1" hidden="1" x14ac:dyDescent="0.2">
      <c r="A65" s="83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7"/>
      <c r="BO65" s="87"/>
      <c r="BP65" s="87"/>
      <c r="BQ65" s="87"/>
      <c r="BR65" s="87"/>
      <c r="BS65" s="87"/>
      <c r="BT65" s="87"/>
      <c r="BU65" s="87"/>
      <c r="BV65" s="87"/>
      <c r="BW65" s="87"/>
      <c r="BX65" s="87"/>
      <c r="BY65" s="87"/>
      <c r="BZ65" s="87"/>
      <c r="CA65" s="87"/>
      <c r="CB65" s="87"/>
      <c r="CC65" s="87"/>
      <c r="CD65" s="87"/>
      <c r="CE65" s="87"/>
      <c r="CF65" s="87"/>
      <c r="CG65" s="87"/>
      <c r="CH65" s="87"/>
      <c r="CI65" s="87"/>
      <c r="CJ65" s="87"/>
      <c r="CK65" s="87"/>
      <c r="CL65" s="87"/>
      <c r="CM65" s="87"/>
      <c r="CN65" s="87"/>
      <c r="CO65" s="87"/>
      <c r="CP65" s="87"/>
      <c r="CQ65" s="87"/>
      <c r="CR65" s="87"/>
      <c r="CS65" s="87"/>
      <c r="CT65" s="87"/>
      <c r="CU65" s="87"/>
      <c r="CV65" s="87"/>
      <c r="CW65" s="87"/>
      <c r="CX65" s="87"/>
      <c r="CY65" s="87"/>
      <c r="CZ65" s="87"/>
      <c r="DA65" s="87"/>
      <c r="DB65" s="87"/>
      <c r="DC65" s="87"/>
      <c r="DD65" s="87"/>
      <c r="DE65" s="87"/>
      <c r="DF65" s="87"/>
      <c r="DG65" s="87"/>
      <c r="DH65" s="87"/>
      <c r="DI65" s="87"/>
      <c r="DJ65" s="87"/>
      <c r="DK65" s="87"/>
      <c r="DL65" s="87"/>
      <c r="DM65" s="87"/>
      <c r="DN65" s="87"/>
      <c r="DO65" s="87"/>
      <c r="DP65" s="87"/>
      <c r="DQ65" s="87"/>
      <c r="DR65" s="87"/>
      <c r="DS65" s="87"/>
      <c r="DT65" s="87"/>
      <c r="DU65" s="87"/>
      <c r="DV65" s="87"/>
      <c r="DW65" s="87"/>
      <c r="DX65" s="87"/>
      <c r="DY65" s="87"/>
      <c r="DZ65" s="87"/>
      <c r="EA65" s="87"/>
      <c r="EB65" s="87"/>
      <c r="EC65" s="87"/>
      <c r="ED65" s="87"/>
      <c r="EE65" s="87"/>
      <c r="EF65" s="87"/>
      <c r="EG65" s="87"/>
      <c r="EH65" s="87"/>
      <c r="EI65" s="87"/>
      <c r="EJ65" s="87"/>
      <c r="EK65" s="87"/>
      <c r="EL65" s="87"/>
      <c r="EM65" s="87"/>
      <c r="EN65" s="87"/>
      <c r="EO65" s="87"/>
      <c r="EP65" s="87"/>
      <c r="EQ65" s="87"/>
      <c r="ER65" s="87"/>
      <c r="ES65" s="87"/>
      <c r="ET65" s="87"/>
      <c r="EU65" s="87"/>
      <c r="EV65" s="87"/>
      <c r="EW65" s="87"/>
      <c r="EX65" s="87"/>
      <c r="EY65" s="87"/>
      <c r="EZ65" s="87"/>
      <c r="FA65" s="87"/>
      <c r="FB65" s="87"/>
      <c r="FC65" s="87"/>
      <c r="FD65" s="87"/>
      <c r="FE65" s="87"/>
      <c r="FF65" s="87"/>
      <c r="FG65" s="87"/>
      <c r="FH65" s="87"/>
      <c r="FI65" s="87"/>
      <c r="FJ65" s="87"/>
      <c r="FK65" s="87"/>
      <c r="FL65" s="87"/>
      <c r="FM65" s="87"/>
      <c r="FN65" s="87"/>
      <c r="FO65" s="87"/>
      <c r="FP65" s="87"/>
      <c r="FQ65" s="87"/>
      <c r="FR65" s="87"/>
      <c r="FS65" s="87"/>
      <c r="FT65" s="87"/>
      <c r="FU65" s="87"/>
      <c r="FV65" s="87"/>
      <c r="FW65" s="87"/>
      <c r="FX65" s="87"/>
      <c r="FY65" s="87"/>
      <c r="FZ65" s="87"/>
      <c r="GA65" s="87"/>
      <c r="GB65" s="87"/>
      <c r="GC65" s="87"/>
      <c r="GD65" s="87"/>
      <c r="GE65" s="87"/>
      <c r="GF65" s="87"/>
      <c r="GG65" s="87"/>
      <c r="GH65" s="87"/>
      <c r="GI65" s="87"/>
      <c r="GJ65" s="87"/>
      <c r="GK65" s="87"/>
      <c r="GL65" s="87"/>
      <c r="GM65" s="87"/>
      <c r="GN65" s="87"/>
      <c r="GO65" s="87"/>
      <c r="GP65" s="87"/>
      <c r="GQ65" s="87"/>
      <c r="GR65" s="87"/>
      <c r="GS65" s="87"/>
      <c r="GT65" s="87"/>
      <c r="GU65" s="87"/>
      <c r="GV65" s="87"/>
      <c r="GW65" s="87"/>
      <c r="GX65" s="87"/>
      <c r="GY65" s="87"/>
      <c r="GZ65" s="87"/>
      <c r="HA65" s="87"/>
      <c r="HB65" s="87"/>
      <c r="HC65" s="87"/>
      <c r="HD65" s="87"/>
      <c r="HE65" s="87"/>
      <c r="HF65" s="87"/>
      <c r="HG65" s="87"/>
      <c r="HH65" s="87"/>
      <c r="HI65" s="87"/>
      <c r="HJ65" s="87"/>
      <c r="HK65" s="87"/>
      <c r="HL65" s="87"/>
      <c r="HM65" s="87"/>
      <c r="HN65" s="87"/>
      <c r="HO65" s="87"/>
      <c r="HP65" s="87"/>
      <c r="HQ65" s="87"/>
      <c r="HR65" s="87"/>
      <c r="HS65" s="87"/>
      <c r="HT65" s="87"/>
      <c r="HU65" s="87"/>
      <c r="HV65" s="87"/>
      <c r="HW65" s="87"/>
      <c r="HX65" s="87"/>
      <c r="HY65" s="87"/>
      <c r="HZ65" s="87"/>
      <c r="IA65" s="87"/>
      <c r="IB65" s="87"/>
      <c r="IC65" s="87"/>
      <c r="ID65" s="87"/>
      <c r="IE65" s="87"/>
      <c r="IF65" s="87"/>
      <c r="IG65" s="87"/>
      <c r="IH65" s="87"/>
      <c r="II65" s="87"/>
      <c r="IJ65" s="87"/>
      <c r="IK65" s="87"/>
      <c r="IL65" s="87"/>
      <c r="IM65" s="87"/>
      <c r="IN65" s="87"/>
      <c r="IO65" s="87"/>
      <c r="IP65" s="87"/>
      <c r="IQ65" s="87"/>
      <c r="IR65" s="87"/>
      <c r="IS65" s="87"/>
      <c r="IT65" s="87"/>
      <c r="IU65" s="87"/>
      <c r="IV65" s="87"/>
      <c r="IW65" s="87"/>
      <c r="IX65" s="87"/>
      <c r="IY65" s="87"/>
      <c r="IZ65" s="87"/>
      <c r="JA65" s="87"/>
    </row>
    <row r="66" spans="1:261" s="90" customFormat="1" hidden="1" x14ac:dyDescent="0.2">
      <c r="A66" s="83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7"/>
      <c r="BR66" s="87"/>
      <c r="BS66" s="87"/>
      <c r="BT66" s="87"/>
      <c r="BU66" s="87"/>
      <c r="BV66" s="87"/>
      <c r="BW66" s="87"/>
      <c r="BX66" s="87"/>
      <c r="BY66" s="87"/>
      <c r="BZ66" s="87"/>
      <c r="CA66" s="87"/>
      <c r="CB66" s="87"/>
      <c r="CC66" s="87"/>
      <c r="CD66" s="87"/>
      <c r="CE66" s="87"/>
      <c r="CF66" s="87"/>
      <c r="CG66" s="87"/>
      <c r="CH66" s="87"/>
      <c r="CI66" s="87"/>
      <c r="CJ66" s="87"/>
      <c r="CK66" s="87"/>
      <c r="CL66" s="87"/>
      <c r="CM66" s="87"/>
      <c r="CN66" s="87"/>
      <c r="CO66" s="87"/>
      <c r="CP66" s="87"/>
      <c r="CQ66" s="87"/>
      <c r="CR66" s="87"/>
      <c r="CS66" s="87"/>
      <c r="CT66" s="87"/>
      <c r="CU66" s="87"/>
      <c r="CV66" s="87"/>
      <c r="CW66" s="87"/>
      <c r="CX66" s="87"/>
      <c r="CY66" s="87"/>
      <c r="CZ66" s="87"/>
      <c r="DA66" s="87"/>
      <c r="DB66" s="87"/>
      <c r="DC66" s="87"/>
      <c r="DD66" s="87"/>
      <c r="DE66" s="87"/>
      <c r="DF66" s="87"/>
      <c r="DG66" s="87"/>
      <c r="DH66" s="87"/>
      <c r="DI66" s="87"/>
      <c r="DJ66" s="87"/>
      <c r="DK66" s="87"/>
      <c r="DL66" s="87"/>
      <c r="DM66" s="87"/>
      <c r="DN66" s="87"/>
      <c r="DO66" s="87"/>
      <c r="DP66" s="87"/>
      <c r="DQ66" s="87"/>
      <c r="DR66" s="87"/>
      <c r="DS66" s="87"/>
      <c r="DT66" s="87"/>
      <c r="DU66" s="87"/>
      <c r="DV66" s="87"/>
      <c r="DW66" s="87"/>
      <c r="DX66" s="87"/>
      <c r="DY66" s="87"/>
      <c r="DZ66" s="87"/>
      <c r="EA66" s="87"/>
      <c r="EB66" s="87"/>
      <c r="EC66" s="87"/>
      <c r="ED66" s="87"/>
      <c r="EE66" s="87"/>
      <c r="EF66" s="87"/>
      <c r="EG66" s="87"/>
      <c r="EH66" s="87"/>
      <c r="EI66" s="87"/>
      <c r="EJ66" s="87"/>
      <c r="EK66" s="87"/>
      <c r="EL66" s="87"/>
      <c r="EM66" s="87"/>
      <c r="EN66" s="87"/>
      <c r="EO66" s="87"/>
      <c r="EP66" s="87"/>
      <c r="EQ66" s="87"/>
      <c r="ER66" s="87"/>
      <c r="ES66" s="87"/>
      <c r="ET66" s="87"/>
      <c r="EU66" s="87"/>
      <c r="EV66" s="87"/>
      <c r="EW66" s="87"/>
      <c r="EX66" s="87"/>
      <c r="EY66" s="87"/>
      <c r="EZ66" s="87"/>
      <c r="FA66" s="87"/>
      <c r="FB66" s="87"/>
      <c r="FC66" s="87"/>
      <c r="FD66" s="87"/>
      <c r="FE66" s="87"/>
      <c r="FF66" s="87"/>
      <c r="FG66" s="87"/>
      <c r="FH66" s="87"/>
      <c r="FI66" s="87"/>
      <c r="FJ66" s="87"/>
      <c r="FK66" s="87"/>
      <c r="FL66" s="87"/>
      <c r="FM66" s="87"/>
      <c r="FN66" s="87"/>
      <c r="FO66" s="87"/>
      <c r="FP66" s="87"/>
      <c r="FQ66" s="87"/>
      <c r="FR66" s="87"/>
      <c r="FS66" s="87"/>
      <c r="FT66" s="87"/>
      <c r="FU66" s="87"/>
      <c r="FV66" s="87"/>
      <c r="FW66" s="87"/>
      <c r="FX66" s="87"/>
      <c r="FY66" s="87"/>
      <c r="FZ66" s="87"/>
      <c r="GA66" s="87"/>
      <c r="GB66" s="87"/>
      <c r="GC66" s="87"/>
      <c r="GD66" s="87"/>
      <c r="GE66" s="87"/>
      <c r="GF66" s="87"/>
      <c r="GG66" s="87"/>
      <c r="GH66" s="87"/>
      <c r="GI66" s="87"/>
      <c r="GJ66" s="87"/>
      <c r="GK66" s="87"/>
      <c r="GL66" s="87"/>
      <c r="GM66" s="87"/>
      <c r="GN66" s="87"/>
      <c r="GO66" s="87"/>
      <c r="GP66" s="87"/>
      <c r="GQ66" s="87"/>
      <c r="GR66" s="87"/>
      <c r="GS66" s="87"/>
      <c r="GT66" s="87"/>
      <c r="GU66" s="87"/>
      <c r="GV66" s="87"/>
      <c r="GW66" s="87"/>
      <c r="GX66" s="87"/>
      <c r="GY66" s="87"/>
      <c r="GZ66" s="87"/>
      <c r="HA66" s="87"/>
      <c r="HB66" s="87"/>
      <c r="HC66" s="87"/>
      <c r="HD66" s="87"/>
      <c r="HE66" s="87"/>
      <c r="HF66" s="87"/>
      <c r="HG66" s="87"/>
      <c r="HH66" s="87"/>
      <c r="HI66" s="87"/>
      <c r="HJ66" s="87"/>
      <c r="HK66" s="87"/>
      <c r="HL66" s="87"/>
      <c r="HM66" s="87"/>
      <c r="HN66" s="87"/>
      <c r="HO66" s="87"/>
      <c r="HP66" s="87"/>
      <c r="HQ66" s="87"/>
      <c r="HR66" s="87"/>
      <c r="HS66" s="87"/>
      <c r="HT66" s="87"/>
      <c r="HU66" s="87"/>
      <c r="HV66" s="87"/>
      <c r="HW66" s="87"/>
      <c r="HX66" s="87"/>
      <c r="HY66" s="87"/>
      <c r="HZ66" s="87"/>
      <c r="IA66" s="87"/>
      <c r="IB66" s="87"/>
      <c r="IC66" s="87"/>
      <c r="ID66" s="87"/>
      <c r="IE66" s="87"/>
      <c r="IF66" s="87"/>
      <c r="IG66" s="87"/>
      <c r="IH66" s="87"/>
      <c r="II66" s="87"/>
      <c r="IJ66" s="87"/>
      <c r="IK66" s="87"/>
      <c r="IL66" s="87"/>
      <c r="IM66" s="87"/>
      <c r="IN66" s="87"/>
      <c r="IO66" s="87"/>
      <c r="IP66" s="87"/>
      <c r="IQ66" s="87"/>
      <c r="IR66" s="87"/>
      <c r="IS66" s="87"/>
      <c r="IT66" s="87"/>
      <c r="IU66" s="87"/>
      <c r="IV66" s="87"/>
      <c r="IW66" s="87"/>
      <c r="IX66" s="87"/>
      <c r="IY66" s="87"/>
      <c r="IZ66" s="87"/>
      <c r="JA66" s="87"/>
    </row>
    <row r="67" spans="1:261" s="90" customFormat="1" hidden="1" x14ac:dyDescent="0.2">
      <c r="A67" s="83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7"/>
      <c r="AW67" s="87"/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  <c r="BL67" s="87"/>
      <c r="BM67" s="87"/>
      <c r="BN67" s="87"/>
      <c r="BO67" s="87"/>
      <c r="BP67" s="87"/>
      <c r="BQ67" s="87"/>
      <c r="BR67" s="87"/>
      <c r="BS67" s="87"/>
      <c r="BT67" s="87"/>
      <c r="BU67" s="87"/>
      <c r="BV67" s="87"/>
      <c r="BW67" s="87"/>
      <c r="BX67" s="87"/>
      <c r="BY67" s="87"/>
      <c r="BZ67" s="87"/>
      <c r="CA67" s="87"/>
      <c r="CB67" s="87"/>
      <c r="CC67" s="87"/>
      <c r="CD67" s="87"/>
      <c r="CE67" s="87"/>
      <c r="CF67" s="87"/>
      <c r="CG67" s="87"/>
      <c r="CH67" s="87"/>
      <c r="CI67" s="87"/>
      <c r="CJ67" s="87"/>
      <c r="CK67" s="87"/>
      <c r="CL67" s="87"/>
      <c r="CM67" s="87"/>
      <c r="CN67" s="87"/>
      <c r="CO67" s="87"/>
      <c r="CP67" s="87"/>
      <c r="CQ67" s="87"/>
      <c r="CR67" s="87"/>
      <c r="CS67" s="87"/>
      <c r="CT67" s="87"/>
      <c r="CU67" s="87"/>
      <c r="CV67" s="87"/>
      <c r="CW67" s="87"/>
      <c r="CX67" s="87"/>
      <c r="CY67" s="87"/>
      <c r="CZ67" s="87"/>
      <c r="DA67" s="87"/>
      <c r="DB67" s="87"/>
      <c r="DC67" s="87"/>
      <c r="DD67" s="87"/>
      <c r="DE67" s="87"/>
      <c r="DF67" s="87"/>
      <c r="DG67" s="87"/>
      <c r="DH67" s="87"/>
      <c r="DI67" s="87"/>
      <c r="DJ67" s="87"/>
      <c r="DK67" s="87"/>
      <c r="DL67" s="87"/>
      <c r="DM67" s="87"/>
      <c r="DN67" s="87"/>
      <c r="DO67" s="87"/>
      <c r="DP67" s="87"/>
      <c r="DQ67" s="87"/>
      <c r="DR67" s="87"/>
      <c r="DS67" s="87"/>
      <c r="DT67" s="87"/>
      <c r="DU67" s="87"/>
      <c r="DV67" s="87"/>
      <c r="DW67" s="87"/>
      <c r="DX67" s="87"/>
      <c r="DY67" s="87"/>
      <c r="DZ67" s="87"/>
      <c r="EA67" s="87"/>
      <c r="EB67" s="87"/>
      <c r="EC67" s="87"/>
      <c r="ED67" s="87"/>
      <c r="EE67" s="87"/>
      <c r="EF67" s="87"/>
      <c r="EG67" s="87"/>
      <c r="EH67" s="87"/>
      <c r="EI67" s="87"/>
      <c r="EJ67" s="87"/>
      <c r="EK67" s="87"/>
      <c r="EL67" s="87"/>
      <c r="EM67" s="87"/>
      <c r="EN67" s="87"/>
      <c r="EO67" s="87"/>
      <c r="EP67" s="87"/>
      <c r="EQ67" s="87"/>
      <c r="ER67" s="87"/>
      <c r="ES67" s="87"/>
      <c r="ET67" s="87"/>
      <c r="EU67" s="87"/>
      <c r="EV67" s="87"/>
      <c r="EW67" s="87"/>
      <c r="EX67" s="87"/>
      <c r="EY67" s="87"/>
      <c r="EZ67" s="87"/>
      <c r="FA67" s="87"/>
      <c r="FB67" s="87"/>
      <c r="FC67" s="87"/>
      <c r="FD67" s="87"/>
      <c r="FE67" s="87"/>
      <c r="FF67" s="87"/>
      <c r="FG67" s="87"/>
      <c r="FH67" s="87"/>
      <c r="FI67" s="87"/>
      <c r="FJ67" s="87"/>
      <c r="FK67" s="87"/>
      <c r="FL67" s="87"/>
      <c r="FM67" s="87"/>
      <c r="FN67" s="87"/>
      <c r="FO67" s="87"/>
      <c r="FP67" s="87"/>
      <c r="FQ67" s="87"/>
      <c r="FR67" s="87"/>
      <c r="FS67" s="87"/>
      <c r="FT67" s="87"/>
      <c r="FU67" s="87"/>
      <c r="FV67" s="87"/>
      <c r="FW67" s="87"/>
      <c r="FX67" s="87"/>
      <c r="FY67" s="87"/>
      <c r="FZ67" s="87"/>
      <c r="GA67" s="87"/>
      <c r="GB67" s="87"/>
      <c r="GC67" s="87"/>
      <c r="GD67" s="87"/>
      <c r="GE67" s="87"/>
      <c r="GF67" s="87"/>
      <c r="GG67" s="87"/>
      <c r="GH67" s="87"/>
      <c r="GI67" s="87"/>
      <c r="GJ67" s="87"/>
      <c r="GK67" s="87"/>
      <c r="GL67" s="87"/>
      <c r="GM67" s="87"/>
      <c r="GN67" s="87"/>
      <c r="GO67" s="87"/>
      <c r="GP67" s="87"/>
      <c r="GQ67" s="87"/>
      <c r="GR67" s="87"/>
      <c r="GS67" s="87"/>
      <c r="GT67" s="87"/>
      <c r="GU67" s="87"/>
      <c r="GV67" s="87"/>
      <c r="GW67" s="87"/>
      <c r="GX67" s="87"/>
      <c r="GY67" s="87"/>
      <c r="GZ67" s="87"/>
      <c r="HA67" s="87"/>
      <c r="HB67" s="87"/>
      <c r="HC67" s="87"/>
      <c r="HD67" s="87"/>
      <c r="HE67" s="87"/>
      <c r="HF67" s="87"/>
      <c r="HG67" s="87"/>
      <c r="HH67" s="87"/>
      <c r="HI67" s="87"/>
      <c r="HJ67" s="87"/>
      <c r="HK67" s="87"/>
      <c r="HL67" s="87"/>
      <c r="HM67" s="87"/>
      <c r="HN67" s="87"/>
      <c r="HO67" s="87"/>
      <c r="HP67" s="87"/>
      <c r="HQ67" s="87"/>
      <c r="HR67" s="87"/>
      <c r="HS67" s="87"/>
      <c r="HT67" s="87"/>
      <c r="HU67" s="87"/>
      <c r="HV67" s="87"/>
      <c r="HW67" s="87"/>
      <c r="HX67" s="87"/>
      <c r="HY67" s="87"/>
      <c r="HZ67" s="87"/>
      <c r="IA67" s="87"/>
      <c r="IB67" s="87"/>
      <c r="IC67" s="87"/>
      <c r="ID67" s="87"/>
      <c r="IE67" s="87"/>
      <c r="IF67" s="87"/>
      <c r="IG67" s="87"/>
      <c r="IH67" s="87"/>
      <c r="II67" s="87"/>
      <c r="IJ67" s="87"/>
      <c r="IK67" s="87"/>
      <c r="IL67" s="87"/>
      <c r="IM67" s="87"/>
      <c r="IN67" s="87"/>
      <c r="IO67" s="87"/>
      <c r="IP67" s="87"/>
      <c r="IQ67" s="87"/>
      <c r="IR67" s="87"/>
      <c r="IS67" s="87"/>
      <c r="IT67" s="87"/>
      <c r="IU67" s="87"/>
      <c r="IV67" s="87"/>
      <c r="IW67" s="87"/>
      <c r="IX67" s="87"/>
      <c r="IY67" s="87"/>
      <c r="IZ67" s="87"/>
      <c r="JA67" s="87"/>
    </row>
    <row r="68" spans="1:261" s="90" customFormat="1" hidden="1" x14ac:dyDescent="0.2">
      <c r="A68" s="83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7"/>
      <c r="AV68" s="87"/>
      <c r="AW68" s="87"/>
      <c r="AX68" s="87"/>
      <c r="AY68" s="87"/>
      <c r="AZ68" s="87"/>
      <c r="BA68" s="87"/>
      <c r="BB68" s="87"/>
      <c r="BC68" s="87"/>
      <c r="BD68" s="87"/>
      <c r="BE68" s="87"/>
      <c r="BF68" s="87"/>
      <c r="BG68" s="87"/>
      <c r="BH68" s="87"/>
      <c r="BI68" s="87"/>
      <c r="BJ68" s="87"/>
      <c r="BK68" s="87"/>
      <c r="BL68" s="87"/>
      <c r="BM68" s="87"/>
      <c r="BN68" s="87"/>
      <c r="BO68" s="87"/>
      <c r="BP68" s="87"/>
      <c r="BQ68" s="87"/>
      <c r="BR68" s="87"/>
      <c r="BS68" s="87"/>
      <c r="BT68" s="87"/>
      <c r="BU68" s="87"/>
      <c r="BV68" s="87"/>
      <c r="BW68" s="87"/>
      <c r="BX68" s="87"/>
      <c r="BY68" s="87"/>
      <c r="BZ68" s="87"/>
      <c r="CA68" s="87"/>
      <c r="CB68" s="87"/>
      <c r="CC68" s="87"/>
      <c r="CD68" s="87"/>
      <c r="CE68" s="87"/>
      <c r="CF68" s="87"/>
      <c r="CG68" s="87"/>
      <c r="CH68" s="87"/>
      <c r="CI68" s="87"/>
      <c r="CJ68" s="87"/>
      <c r="CK68" s="87"/>
      <c r="CL68" s="87"/>
      <c r="CM68" s="87"/>
      <c r="CN68" s="87"/>
      <c r="CO68" s="87"/>
      <c r="CP68" s="87"/>
      <c r="CQ68" s="87"/>
      <c r="CR68" s="87"/>
      <c r="CS68" s="87"/>
      <c r="CT68" s="87"/>
      <c r="CU68" s="87"/>
      <c r="CV68" s="87"/>
      <c r="CW68" s="87"/>
      <c r="CX68" s="87"/>
      <c r="CY68" s="87"/>
      <c r="CZ68" s="87"/>
      <c r="DA68" s="87"/>
      <c r="DB68" s="87"/>
      <c r="DC68" s="87"/>
      <c r="DD68" s="87"/>
      <c r="DE68" s="87"/>
      <c r="DF68" s="87"/>
      <c r="DG68" s="87"/>
      <c r="DH68" s="87"/>
      <c r="DI68" s="87"/>
      <c r="DJ68" s="87"/>
      <c r="DK68" s="87"/>
      <c r="DL68" s="87"/>
      <c r="DM68" s="87"/>
      <c r="DN68" s="87"/>
      <c r="DO68" s="87"/>
      <c r="DP68" s="87"/>
      <c r="DQ68" s="87"/>
      <c r="DR68" s="87"/>
      <c r="DS68" s="87"/>
      <c r="DT68" s="87"/>
      <c r="DU68" s="87"/>
      <c r="DV68" s="87"/>
      <c r="DW68" s="87"/>
      <c r="DX68" s="87"/>
      <c r="DY68" s="87"/>
      <c r="DZ68" s="87"/>
      <c r="EA68" s="87"/>
      <c r="EB68" s="87"/>
      <c r="EC68" s="87"/>
      <c r="ED68" s="87"/>
      <c r="EE68" s="87"/>
      <c r="EF68" s="87"/>
      <c r="EG68" s="87"/>
      <c r="EH68" s="87"/>
      <c r="EI68" s="87"/>
      <c r="EJ68" s="87"/>
      <c r="EK68" s="87"/>
      <c r="EL68" s="87"/>
      <c r="EM68" s="87"/>
      <c r="EN68" s="87"/>
      <c r="EO68" s="87"/>
      <c r="EP68" s="87"/>
      <c r="EQ68" s="87"/>
      <c r="ER68" s="87"/>
      <c r="ES68" s="87"/>
      <c r="ET68" s="87"/>
      <c r="EU68" s="87"/>
      <c r="EV68" s="87"/>
      <c r="EW68" s="87"/>
      <c r="EX68" s="87"/>
      <c r="EY68" s="87"/>
      <c r="EZ68" s="87"/>
      <c r="FA68" s="87"/>
      <c r="FB68" s="87"/>
      <c r="FC68" s="87"/>
      <c r="FD68" s="87"/>
      <c r="FE68" s="87"/>
      <c r="FF68" s="87"/>
      <c r="FG68" s="87"/>
      <c r="FH68" s="87"/>
      <c r="FI68" s="87"/>
      <c r="FJ68" s="87"/>
      <c r="FK68" s="87"/>
      <c r="FL68" s="87"/>
      <c r="FM68" s="87"/>
      <c r="FN68" s="87"/>
      <c r="FO68" s="87"/>
      <c r="FP68" s="87"/>
      <c r="FQ68" s="87"/>
      <c r="FR68" s="87"/>
      <c r="FS68" s="87"/>
      <c r="FT68" s="87"/>
      <c r="FU68" s="87"/>
      <c r="FV68" s="87"/>
      <c r="FW68" s="87"/>
      <c r="FX68" s="87"/>
      <c r="FY68" s="87"/>
      <c r="FZ68" s="87"/>
      <c r="GA68" s="87"/>
      <c r="GB68" s="87"/>
      <c r="GC68" s="87"/>
      <c r="GD68" s="87"/>
      <c r="GE68" s="87"/>
      <c r="GF68" s="87"/>
      <c r="GG68" s="87"/>
      <c r="GH68" s="87"/>
      <c r="GI68" s="87"/>
      <c r="GJ68" s="87"/>
      <c r="GK68" s="87"/>
      <c r="GL68" s="87"/>
      <c r="GM68" s="87"/>
      <c r="GN68" s="87"/>
      <c r="GO68" s="87"/>
      <c r="GP68" s="87"/>
      <c r="GQ68" s="87"/>
      <c r="GR68" s="87"/>
      <c r="GS68" s="87"/>
      <c r="GT68" s="87"/>
      <c r="GU68" s="87"/>
      <c r="GV68" s="87"/>
      <c r="GW68" s="87"/>
      <c r="GX68" s="87"/>
      <c r="GY68" s="87"/>
      <c r="GZ68" s="87"/>
      <c r="HA68" s="87"/>
      <c r="HB68" s="87"/>
      <c r="HC68" s="87"/>
      <c r="HD68" s="87"/>
      <c r="HE68" s="87"/>
      <c r="HF68" s="87"/>
      <c r="HG68" s="87"/>
      <c r="HH68" s="87"/>
      <c r="HI68" s="87"/>
      <c r="HJ68" s="87"/>
      <c r="HK68" s="87"/>
      <c r="HL68" s="87"/>
      <c r="HM68" s="87"/>
      <c r="HN68" s="87"/>
      <c r="HO68" s="87"/>
      <c r="HP68" s="87"/>
      <c r="HQ68" s="87"/>
      <c r="HR68" s="87"/>
      <c r="HS68" s="87"/>
      <c r="HT68" s="87"/>
      <c r="HU68" s="87"/>
      <c r="HV68" s="87"/>
      <c r="HW68" s="87"/>
      <c r="HX68" s="87"/>
      <c r="HY68" s="87"/>
      <c r="HZ68" s="87"/>
      <c r="IA68" s="87"/>
      <c r="IB68" s="87"/>
      <c r="IC68" s="87"/>
      <c r="ID68" s="87"/>
      <c r="IE68" s="87"/>
      <c r="IF68" s="87"/>
      <c r="IG68" s="87"/>
      <c r="IH68" s="87"/>
      <c r="II68" s="87"/>
      <c r="IJ68" s="87"/>
      <c r="IK68" s="87"/>
      <c r="IL68" s="87"/>
      <c r="IM68" s="87"/>
      <c r="IN68" s="87"/>
      <c r="IO68" s="87"/>
      <c r="IP68" s="87"/>
      <c r="IQ68" s="87"/>
      <c r="IR68" s="87"/>
      <c r="IS68" s="87"/>
      <c r="IT68" s="87"/>
      <c r="IU68" s="87"/>
      <c r="IV68" s="87"/>
      <c r="IW68" s="87"/>
      <c r="IX68" s="87"/>
      <c r="IY68" s="87"/>
      <c r="IZ68" s="87"/>
      <c r="JA68" s="87"/>
    </row>
    <row r="69" spans="1:261" s="90" customFormat="1" hidden="1" x14ac:dyDescent="0.2">
      <c r="A69" s="83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7"/>
      <c r="AW69" s="87"/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/>
      <c r="BL69" s="87"/>
      <c r="BM69" s="87"/>
      <c r="BN69" s="87"/>
      <c r="BO69" s="87"/>
      <c r="BP69" s="87"/>
      <c r="BQ69" s="87"/>
      <c r="BR69" s="87"/>
      <c r="BS69" s="87"/>
      <c r="BT69" s="87"/>
      <c r="BU69" s="87"/>
      <c r="BV69" s="87"/>
      <c r="BW69" s="87"/>
      <c r="BX69" s="87"/>
      <c r="BY69" s="87"/>
      <c r="BZ69" s="87"/>
      <c r="CA69" s="87"/>
      <c r="CB69" s="87"/>
      <c r="CC69" s="87"/>
      <c r="CD69" s="87"/>
      <c r="CE69" s="87"/>
      <c r="CF69" s="87"/>
      <c r="CG69" s="87"/>
      <c r="CH69" s="87"/>
      <c r="CI69" s="87"/>
      <c r="CJ69" s="87"/>
      <c r="CK69" s="87"/>
      <c r="CL69" s="87"/>
      <c r="CM69" s="87"/>
      <c r="CN69" s="87"/>
      <c r="CO69" s="87"/>
      <c r="CP69" s="87"/>
      <c r="CQ69" s="87"/>
      <c r="CR69" s="87"/>
      <c r="CS69" s="87"/>
      <c r="CT69" s="87"/>
      <c r="CU69" s="87"/>
      <c r="CV69" s="87"/>
      <c r="CW69" s="87"/>
      <c r="CX69" s="87"/>
      <c r="CY69" s="87"/>
      <c r="CZ69" s="87"/>
      <c r="DA69" s="87"/>
      <c r="DB69" s="87"/>
      <c r="DC69" s="87"/>
      <c r="DD69" s="87"/>
      <c r="DE69" s="87"/>
      <c r="DF69" s="87"/>
      <c r="DG69" s="87"/>
      <c r="DH69" s="87"/>
      <c r="DI69" s="87"/>
      <c r="DJ69" s="87"/>
      <c r="DK69" s="87"/>
      <c r="DL69" s="87"/>
      <c r="DM69" s="87"/>
      <c r="DN69" s="87"/>
      <c r="DO69" s="87"/>
      <c r="DP69" s="87"/>
      <c r="DQ69" s="87"/>
      <c r="DR69" s="87"/>
      <c r="DS69" s="87"/>
      <c r="DT69" s="87"/>
      <c r="DU69" s="87"/>
      <c r="DV69" s="87"/>
      <c r="DW69" s="87"/>
      <c r="DX69" s="87"/>
      <c r="DY69" s="87"/>
      <c r="DZ69" s="87"/>
      <c r="EA69" s="87"/>
      <c r="EB69" s="87"/>
      <c r="EC69" s="87"/>
      <c r="ED69" s="87"/>
      <c r="EE69" s="87"/>
      <c r="EF69" s="87"/>
      <c r="EG69" s="87"/>
      <c r="EH69" s="87"/>
      <c r="EI69" s="87"/>
      <c r="EJ69" s="87"/>
      <c r="EK69" s="87"/>
      <c r="EL69" s="87"/>
      <c r="EM69" s="87"/>
      <c r="EN69" s="87"/>
      <c r="EO69" s="87"/>
      <c r="EP69" s="87"/>
      <c r="EQ69" s="87"/>
      <c r="ER69" s="87"/>
      <c r="ES69" s="87"/>
      <c r="ET69" s="87"/>
      <c r="EU69" s="87"/>
      <c r="EV69" s="87"/>
      <c r="EW69" s="87"/>
      <c r="EX69" s="87"/>
      <c r="EY69" s="87"/>
      <c r="EZ69" s="87"/>
      <c r="FA69" s="87"/>
      <c r="FB69" s="87"/>
      <c r="FC69" s="87"/>
      <c r="FD69" s="87"/>
      <c r="FE69" s="87"/>
      <c r="FF69" s="87"/>
      <c r="FG69" s="87"/>
      <c r="FH69" s="87"/>
      <c r="FI69" s="87"/>
      <c r="FJ69" s="87"/>
      <c r="FK69" s="87"/>
      <c r="FL69" s="87"/>
      <c r="FM69" s="87"/>
      <c r="FN69" s="87"/>
      <c r="FO69" s="87"/>
      <c r="FP69" s="87"/>
      <c r="FQ69" s="87"/>
      <c r="FR69" s="87"/>
      <c r="FS69" s="87"/>
      <c r="FT69" s="87"/>
      <c r="FU69" s="87"/>
      <c r="FV69" s="87"/>
      <c r="FW69" s="87"/>
      <c r="FX69" s="87"/>
      <c r="FY69" s="87"/>
      <c r="FZ69" s="87"/>
      <c r="GA69" s="87"/>
      <c r="GB69" s="87"/>
      <c r="GC69" s="87"/>
      <c r="GD69" s="87"/>
      <c r="GE69" s="87"/>
      <c r="GF69" s="87"/>
      <c r="GG69" s="87"/>
      <c r="GH69" s="87"/>
      <c r="GI69" s="87"/>
      <c r="GJ69" s="87"/>
      <c r="GK69" s="87"/>
      <c r="GL69" s="87"/>
      <c r="GM69" s="87"/>
      <c r="GN69" s="87"/>
      <c r="GO69" s="87"/>
      <c r="GP69" s="87"/>
      <c r="GQ69" s="87"/>
      <c r="GR69" s="87"/>
      <c r="GS69" s="87"/>
      <c r="GT69" s="87"/>
      <c r="GU69" s="87"/>
      <c r="GV69" s="87"/>
      <c r="GW69" s="87"/>
      <c r="GX69" s="87"/>
      <c r="GY69" s="87"/>
      <c r="GZ69" s="87"/>
      <c r="HA69" s="87"/>
      <c r="HB69" s="87"/>
      <c r="HC69" s="87"/>
      <c r="HD69" s="87"/>
      <c r="HE69" s="87"/>
      <c r="HF69" s="87"/>
      <c r="HG69" s="87"/>
      <c r="HH69" s="87"/>
      <c r="HI69" s="87"/>
      <c r="HJ69" s="87"/>
      <c r="HK69" s="87"/>
      <c r="HL69" s="87"/>
      <c r="HM69" s="87"/>
      <c r="HN69" s="87"/>
      <c r="HO69" s="87"/>
      <c r="HP69" s="87"/>
      <c r="HQ69" s="87"/>
      <c r="HR69" s="87"/>
      <c r="HS69" s="87"/>
      <c r="HT69" s="87"/>
      <c r="HU69" s="87"/>
      <c r="HV69" s="87"/>
      <c r="HW69" s="87"/>
      <c r="HX69" s="87"/>
      <c r="HY69" s="87"/>
      <c r="HZ69" s="87"/>
      <c r="IA69" s="87"/>
      <c r="IB69" s="87"/>
      <c r="IC69" s="87"/>
      <c r="ID69" s="87"/>
      <c r="IE69" s="87"/>
      <c r="IF69" s="87"/>
      <c r="IG69" s="87"/>
      <c r="IH69" s="87"/>
      <c r="II69" s="87"/>
      <c r="IJ69" s="87"/>
      <c r="IK69" s="87"/>
      <c r="IL69" s="87"/>
      <c r="IM69" s="87"/>
      <c r="IN69" s="87"/>
      <c r="IO69" s="87"/>
      <c r="IP69" s="87"/>
      <c r="IQ69" s="87"/>
      <c r="IR69" s="87"/>
      <c r="IS69" s="87"/>
      <c r="IT69" s="87"/>
      <c r="IU69" s="87"/>
      <c r="IV69" s="87"/>
      <c r="IW69" s="87"/>
      <c r="IX69" s="87"/>
      <c r="IY69" s="87"/>
      <c r="IZ69" s="87"/>
      <c r="JA69" s="87"/>
    </row>
    <row r="70" spans="1:261" s="90" customFormat="1" hidden="1" x14ac:dyDescent="0.2">
      <c r="A70" s="83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  <c r="BP70" s="87"/>
      <c r="BQ70" s="87"/>
      <c r="BR70" s="87"/>
      <c r="BS70" s="87"/>
      <c r="BT70" s="87"/>
      <c r="BU70" s="87"/>
      <c r="BV70" s="87"/>
      <c r="BW70" s="87"/>
      <c r="BX70" s="87"/>
      <c r="BY70" s="87"/>
      <c r="BZ70" s="87"/>
      <c r="CA70" s="87"/>
      <c r="CB70" s="87"/>
      <c r="CC70" s="87"/>
      <c r="CD70" s="87"/>
      <c r="CE70" s="87"/>
      <c r="CF70" s="87"/>
      <c r="CG70" s="87"/>
      <c r="CH70" s="87"/>
      <c r="CI70" s="87"/>
      <c r="CJ70" s="87"/>
      <c r="CK70" s="87"/>
      <c r="CL70" s="87"/>
      <c r="CM70" s="87"/>
      <c r="CN70" s="87"/>
      <c r="CO70" s="87"/>
      <c r="CP70" s="87"/>
      <c r="CQ70" s="87"/>
      <c r="CR70" s="87"/>
      <c r="CS70" s="87"/>
      <c r="CT70" s="87"/>
      <c r="CU70" s="87"/>
      <c r="CV70" s="87"/>
      <c r="CW70" s="87"/>
      <c r="CX70" s="87"/>
      <c r="CY70" s="87"/>
      <c r="CZ70" s="87"/>
      <c r="DA70" s="87"/>
      <c r="DB70" s="87"/>
      <c r="DC70" s="87"/>
      <c r="DD70" s="87"/>
      <c r="DE70" s="87"/>
      <c r="DF70" s="87"/>
      <c r="DG70" s="87"/>
      <c r="DH70" s="87"/>
      <c r="DI70" s="87"/>
      <c r="DJ70" s="87"/>
      <c r="DK70" s="87"/>
      <c r="DL70" s="87"/>
      <c r="DM70" s="87"/>
      <c r="DN70" s="87"/>
      <c r="DO70" s="87"/>
      <c r="DP70" s="87"/>
      <c r="DQ70" s="87"/>
      <c r="DR70" s="87"/>
      <c r="DS70" s="87"/>
      <c r="DT70" s="87"/>
      <c r="DU70" s="87"/>
      <c r="DV70" s="87"/>
      <c r="DW70" s="87"/>
      <c r="DX70" s="87"/>
      <c r="DY70" s="87"/>
      <c r="DZ70" s="87"/>
      <c r="EA70" s="87"/>
      <c r="EB70" s="87"/>
      <c r="EC70" s="87"/>
      <c r="ED70" s="87"/>
      <c r="EE70" s="87"/>
      <c r="EF70" s="87"/>
      <c r="EG70" s="87"/>
      <c r="EH70" s="87"/>
      <c r="EI70" s="87"/>
      <c r="EJ70" s="87"/>
      <c r="EK70" s="87"/>
      <c r="EL70" s="87"/>
      <c r="EM70" s="87"/>
      <c r="EN70" s="87"/>
      <c r="EO70" s="87"/>
      <c r="EP70" s="87"/>
      <c r="EQ70" s="87"/>
      <c r="ER70" s="87"/>
      <c r="ES70" s="87"/>
      <c r="ET70" s="87"/>
      <c r="EU70" s="87"/>
      <c r="EV70" s="87"/>
      <c r="EW70" s="87"/>
      <c r="EX70" s="87"/>
      <c r="EY70" s="87"/>
      <c r="EZ70" s="87"/>
      <c r="FA70" s="87"/>
      <c r="FB70" s="87"/>
      <c r="FC70" s="87"/>
      <c r="FD70" s="87"/>
      <c r="FE70" s="87"/>
      <c r="FF70" s="87"/>
      <c r="FG70" s="87"/>
      <c r="FH70" s="87"/>
      <c r="FI70" s="87"/>
      <c r="FJ70" s="87"/>
      <c r="FK70" s="87"/>
      <c r="FL70" s="87"/>
      <c r="FM70" s="87"/>
      <c r="FN70" s="87"/>
      <c r="FO70" s="87"/>
      <c r="FP70" s="87"/>
      <c r="FQ70" s="87"/>
      <c r="FR70" s="87"/>
      <c r="FS70" s="87"/>
      <c r="FT70" s="87"/>
      <c r="FU70" s="87"/>
      <c r="FV70" s="87"/>
      <c r="FW70" s="87"/>
      <c r="FX70" s="87"/>
      <c r="FY70" s="87"/>
      <c r="FZ70" s="87"/>
      <c r="GA70" s="87"/>
      <c r="GB70" s="87"/>
      <c r="GC70" s="87"/>
      <c r="GD70" s="87"/>
      <c r="GE70" s="87"/>
      <c r="GF70" s="87"/>
      <c r="GG70" s="87"/>
      <c r="GH70" s="87"/>
      <c r="GI70" s="87"/>
      <c r="GJ70" s="87"/>
      <c r="GK70" s="87"/>
      <c r="GL70" s="87"/>
      <c r="GM70" s="87"/>
      <c r="GN70" s="87"/>
      <c r="GO70" s="87"/>
      <c r="GP70" s="87"/>
      <c r="GQ70" s="87"/>
      <c r="GR70" s="87"/>
      <c r="GS70" s="87"/>
      <c r="GT70" s="87"/>
      <c r="GU70" s="87"/>
      <c r="GV70" s="87"/>
      <c r="GW70" s="87"/>
      <c r="GX70" s="87"/>
      <c r="GY70" s="87"/>
      <c r="GZ70" s="87"/>
      <c r="HA70" s="87"/>
      <c r="HB70" s="87"/>
      <c r="HC70" s="87"/>
      <c r="HD70" s="87"/>
      <c r="HE70" s="87"/>
      <c r="HF70" s="87"/>
      <c r="HG70" s="87"/>
      <c r="HH70" s="87"/>
      <c r="HI70" s="87"/>
      <c r="HJ70" s="87"/>
      <c r="HK70" s="87"/>
      <c r="HL70" s="87"/>
      <c r="HM70" s="87"/>
      <c r="HN70" s="87"/>
      <c r="HO70" s="87"/>
      <c r="HP70" s="87"/>
      <c r="HQ70" s="87"/>
      <c r="HR70" s="87"/>
      <c r="HS70" s="87"/>
      <c r="HT70" s="87"/>
      <c r="HU70" s="87"/>
      <c r="HV70" s="87"/>
      <c r="HW70" s="87"/>
      <c r="HX70" s="87"/>
      <c r="HY70" s="87"/>
      <c r="HZ70" s="87"/>
      <c r="IA70" s="87"/>
      <c r="IB70" s="87"/>
      <c r="IC70" s="87"/>
      <c r="ID70" s="87"/>
      <c r="IE70" s="87"/>
      <c r="IF70" s="87"/>
      <c r="IG70" s="87"/>
      <c r="IH70" s="87"/>
      <c r="II70" s="87"/>
      <c r="IJ70" s="87"/>
      <c r="IK70" s="87"/>
      <c r="IL70" s="87"/>
      <c r="IM70" s="87"/>
      <c r="IN70" s="87"/>
      <c r="IO70" s="87"/>
      <c r="IP70" s="87"/>
      <c r="IQ70" s="87"/>
      <c r="IR70" s="87"/>
      <c r="IS70" s="87"/>
      <c r="IT70" s="87"/>
      <c r="IU70" s="87"/>
      <c r="IV70" s="87"/>
      <c r="IW70" s="87"/>
      <c r="IX70" s="87"/>
      <c r="IY70" s="87"/>
      <c r="IZ70" s="87"/>
      <c r="JA70" s="87"/>
    </row>
    <row r="71" spans="1:261" hidden="1" x14ac:dyDescent="0.2"/>
    <row r="72" spans="1:261" hidden="1" x14ac:dyDescent="0.2"/>
    <row r="73" spans="1:261" hidden="1" x14ac:dyDescent="0.2"/>
    <row r="74" spans="1:261" hidden="1" x14ac:dyDescent="0.2"/>
    <row r="75" spans="1:261" hidden="1" x14ac:dyDescent="0.2"/>
    <row r="76" spans="1:261" ht="12.75" hidden="1" customHeight="1" x14ac:dyDescent="0.2"/>
    <row r="77" spans="1:261" ht="12.75" hidden="1" customHeight="1" x14ac:dyDescent="0.2"/>
    <row r="78" spans="1:261" s="83" customFormat="1" ht="12.75" hidden="1" customHeight="1" x14ac:dyDescent="0.2"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7"/>
      <c r="BC78" s="87"/>
      <c r="BD78" s="87"/>
      <c r="BE78" s="87"/>
      <c r="BF78" s="87"/>
      <c r="BG78" s="87"/>
      <c r="BH78" s="87"/>
      <c r="BI78" s="87"/>
      <c r="BJ78" s="87"/>
      <c r="BK78" s="87"/>
      <c r="BL78" s="87"/>
      <c r="BM78" s="87"/>
      <c r="BN78" s="87"/>
      <c r="BO78" s="87"/>
      <c r="BP78" s="87"/>
      <c r="BQ78" s="87"/>
      <c r="BR78" s="87"/>
      <c r="BS78" s="87"/>
      <c r="BT78" s="87"/>
      <c r="BU78" s="87"/>
      <c r="BV78" s="87"/>
      <c r="BW78" s="87"/>
      <c r="BX78" s="87"/>
      <c r="BY78" s="87"/>
      <c r="BZ78" s="87"/>
      <c r="CA78" s="87"/>
      <c r="CB78" s="87"/>
      <c r="CC78" s="87"/>
      <c r="CD78" s="87"/>
      <c r="CE78" s="87"/>
      <c r="CF78" s="87"/>
      <c r="CG78" s="87"/>
      <c r="CH78" s="87"/>
      <c r="CI78" s="87"/>
      <c r="CJ78" s="87"/>
      <c r="CK78" s="87"/>
      <c r="CL78" s="87"/>
      <c r="CM78" s="87"/>
      <c r="CN78" s="87"/>
      <c r="CO78" s="87"/>
      <c r="CP78" s="87"/>
      <c r="CQ78" s="87"/>
      <c r="CR78" s="87"/>
      <c r="CS78" s="87"/>
      <c r="CT78" s="87"/>
      <c r="CU78" s="87"/>
      <c r="CV78" s="87"/>
      <c r="CW78" s="87"/>
      <c r="CX78" s="87"/>
      <c r="CY78" s="87"/>
      <c r="CZ78" s="87"/>
      <c r="DA78" s="87"/>
      <c r="DB78" s="87"/>
      <c r="DC78" s="87"/>
      <c r="DD78" s="87"/>
      <c r="DE78" s="87"/>
      <c r="DF78" s="87"/>
      <c r="DG78" s="87"/>
      <c r="DH78" s="87"/>
      <c r="DI78" s="87"/>
      <c r="DJ78" s="87"/>
      <c r="DK78" s="87"/>
      <c r="DL78" s="87"/>
      <c r="DM78" s="87"/>
      <c r="DN78" s="87"/>
      <c r="DO78" s="87"/>
      <c r="DP78" s="87"/>
      <c r="DQ78" s="87"/>
      <c r="DR78" s="87"/>
      <c r="DS78" s="87"/>
      <c r="DT78" s="87"/>
      <c r="DU78" s="87"/>
      <c r="DV78" s="87"/>
      <c r="DW78" s="87"/>
      <c r="DX78" s="87"/>
      <c r="DY78" s="87"/>
      <c r="DZ78" s="87"/>
      <c r="EA78" s="87"/>
      <c r="EB78" s="87"/>
      <c r="EC78" s="87"/>
      <c r="ED78" s="87"/>
      <c r="EE78" s="87"/>
      <c r="EF78" s="87"/>
      <c r="EG78" s="87"/>
      <c r="EH78" s="87"/>
      <c r="EI78" s="87"/>
      <c r="EJ78" s="87"/>
      <c r="EK78" s="87"/>
      <c r="EL78" s="87"/>
      <c r="EM78" s="87"/>
      <c r="EN78" s="87"/>
      <c r="EO78" s="87"/>
      <c r="EP78" s="87"/>
      <c r="EQ78" s="87"/>
      <c r="ER78" s="87"/>
      <c r="ES78" s="87"/>
      <c r="ET78" s="87"/>
      <c r="EU78" s="87"/>
      <c r="EV78" s="87"/>
      <c r="EW78" s="87"/>
      <c r="EX78" s="87"/>
      <c r="EY78" s="87"/>
      <c r="EZ78" s="87"/>
      <c r="FA78" s="87"/>
      <c r="FB78" s="87"/>
      <c r="FC78" s="87"/>
      <c r="FD78" s="87"/>
      <c r="FE78" s="87"/>
      <c r="FF78" s="87"/>
      <c r="FG78" s="87"/>
      <c r="FH78" s="87"/>
      <c r="FI78" s="87"/>
      <c r="FJ78" s="87"/>
      <c r="FK78" s="87"/>
      <c r="FL78" s="87"/>
      <c r="FM78" s="87"/>
      <c r="FN78" s="87"/>
      <c r="FO78" s="87"/>
      <c r="FP78" s="87"/>
      <c r="FQ78" s="87"/>
      <c r="FR78" s="87"/>
      <c r="FS78" s="87"/>
      <c r="FT78" s="87"/>
      <c r="FU78" s="87"/>
      <c r="FV78" s="87"/>
      <c r="FW78" s="87"/>
      <c r="FX78" s="87"/>
      <c r="FY78" s="87"/>
      <c r="FZ78" s="87"/>
      <c r="GA78" s="87"/>
      <c r="GB78" s="87"/>
      <c r="GC78" s="87"/>
      <c r="GD78" s="87"/>
      <c r="GE78" s="87"/>
      <c r="GF78" s="87"/>
      <c r="GG78" s="87"/>
      <c r="GH78" s="87"/>
      <c r="GI78" s="87"/>
      <c r="GJ78" s="87"/>
      <c r="GK78" s="87"/>
      <c r="GL78" s="87"/>
      <c r="GM78" s="87"/>
      <c r="GN78" s="87"/>
      <c r="GO78" s="87"/>
      <c r="GP78" s="87"/>
      <c r="GQ78" s="87"/>
      <c r="GR78" s="87"/>
      <c r="GS78" s="87"/>
      <c r="GT78" s="87"/>
      <c r="GU78" s="87"/>
      <c r="GV78" s="87"/>
      <c r="GW78" s="87"/>
      <c r="GX78" s="87"/>
      <c r="GY78" s="87"/>
      <c r="GZ78" s="87"/>
      <c r="HA78" s="87"/>
      <c r="HB78" s="87"/>
      <c r="HC78" s="87"/>
      <c r="HD78" s="87"/>
      <c r="HE78" s="87"/>
      <c r="HF78" s="87"/>
      <c r="HG78" s="87"/>
      <c r="HH78" s="87"/>
      <c r="HI78" s="87"/>
      <c r="HJ78" s="87"/>
      <c r="HK78" s="87"/>
      <c r="HL78" s="87"/>
      <c r="HM78" s="87"/>
      <c r="HN78" s="87"/>
      <c r="HO78" s="87"/>
      <c r="HP78" s="87"/>
      <c r="HQ78" s="87"/>
      <c r="HR78" s="87"/>
      <c r="HS78" s="87"/>
      <c r="HT78" s="87"/>
      <c r="HU78" s="87"/>
      <c r="HV78" s="87"/>
      <c r="HW78" s="87"/>
      <c r="HX78" s="87"/>
      <c r="HY78" s="87"/>
      <c r="HZ78" s="87"/>
      <c r="IA78" s="87"/>
      <c r="IB78" s="87"/>
      <c r="IC78" s="87"/>
      <c r="ID78" s="87"/>
      <c r="IE78" s="87"/>
      <c r="IF78" s="87"/>
      <c r="IG78" s="87"/>
      <c r="IH78" s="87"/>
      <c r="II78" s="87"/>
      <c r="IJ78" s="87"/>
      <c r="IK78" s="87"/>
      <c r="IL78" s="87"/>
      <c r="IM78" s="87"/>
      <c r="IN78" s="87"/>
      <c r="IO78" s="87"/>
      <c r="IP78" s="87"/>
      <c r="IQ78" s="87"/>
      <c r="IR78" s="87"/>
      <c r="IS78" s="87"/>
      <c r="IT78" s="87"/>
      <c r="IU78" s="87"/>
      <c r="IV78" s="87"/>
      <c r="IW78" s="87"/>
      <c r="IX78" s="87"/>
      <c r="IY78" s="87"/>
      <c r="IZ78" s="87"/>
      <c r="JA78" s="87"/>
    </row>
    <row r="79" spans="1:261" s="83" customFormat="1" ht="12.75" hidden="1" customHeight="1" x14ac:dyDescent="0.2"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/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  <c r="BH79" s="87"/>
      <c r="BI79" s="87"/>
      <c r="BJ79" s="87"/>
      <c r="BK79" s="87"/>
      <c r="BL79" s="87"/>
      <c r="BM79" s="87"/>
      <c r="BN79" s="87"/>
      <c r="BO79" s="87"/>
      <c r="BP79" s="87"/>
      <c r="BQ79" s="87"/>
      <c r="BR79" s="87"/>
      <c r="BS79" s="87"/>
      <c r="BT79" s="87"/>
      <c r="BU79" s="87"/>
      <c r="BV79" s="87"/>
      <c r="BW79" s="87"/>
      <c r="BX79" s="87"/>
      <c r="BY79" s="87"/>
      <c r="BZ79" s="87"/>
      <c r="CA79" s="87"/>
      <c r="CB79" s="87"/>
      <c r="CC79" s="87"/>
      <c r="CD79" s="87"/>
      <c r="CE79" s="87"/>
      <c r="CF79" s="87"/>
      <c r="CG79" s="87"/>
      <c r="CH79" s="87"/>
      <c r="CI79" s="87"/>
      <c r="CJ79" s="87"/>
      <c r="CK79" s="87"/>
      <c r="CL79" s="87"/>
      <c r="CM79" s="87"/>
      <c r="CN79" s="87"/>
      <c r="CO79" s="87"/>
      <c r="CP79" s="87"/>
      <c r="CQ79" s="87"/>
      <c r="CR79" s="87"/>
      <c r="CS79" s="87"/>
      <c r="CT79" s="87"/>
      <c r="CU79" s="87"/>
      <c r="CV79" s="87"/>
      <c r="CW79" s="87"/>
      <c r="CX79" s="87"/>
      <c r="CY79" s="87"/>
      <c r="CZ79" s="87"/>
      <c r="DA79" s="87"/>
      <c r="DB79" s="87"/>
      <c r="DC79" s="87"/>
      <c r="DD79" s="87"/>
      <c r="DE79" s="87"/>
      <c r="DF79" s="87"/>
      <c r="DG79" s="87"/>
      <c r="DH79" s="87"/>
      <c r="DI79" s="87"/>
      <c r="DJ79" s="87"/>
      <c r="DK79" s="87"/>
      <c r="DL79" s="87"/>
      <c r="DM79" s="87"/>
      <c r="DN79" s="87"/>
      <c r="DO79" s="87"/>
      <c r="DP79" s="87"/>
      <c r="DQ79" s="87"/>
      <c r="DR79" s="87"/>
      <c r="DS79" s="87"/>
      <c r="DT79" s="87"/>
      <c r="DU79" s="87"/>
      <c r="DV79" s="87"/>
      <c r="DW79" s="87"/>
      <c r="DX79" s="87"/>
      <c r="DY79" s="87"/>
      <c r="DZ79" s="87"/>
      <c r="EA79" s="87"/>
      <c r="EB79" s="87"/>
      <c r="EC79" s="87"/>
      <c r="ED79" s="87"/>
      <c r="EE79" s="87"/>
      <c r="EF79" s="87"/>
      <c r="EG79" s="87"/>
      <c r="EH79" s="87"/>
      <c r="EI79" s="87"/>
      <c r="EJ79" s="87"/>
      <c r="EK79" s="87"/>
      <c r="EL79" s="87"/>
      <c r="EM79" s="87"/>
      <c r="EN79" s="87"/>
      <c r="EO79" s="87"/>
      <c r="EP79" s="87"/>
      <c r="EQ79" s="87"/>
      <c r="ER79" s="87"/>
      <c r="ES79" s="87"/>
      <c r="ET79" s="87"/>
      <c r="EU79" s="87"/>
      <c r="EV79" s="87"/>
      <c r="EW79" s="87"/>
      <c r="EX79" s="87"/>
      <c r="EY79" s="87"/>
      <c r="EZ79" s="87"/>
      <c r="FA79" s="87"/>
      <c r="FB79" s="87"/>
      <c r="FC79" s="87"/>
      <c r="FD79" s="87"/>
      <c r="FE79" s="87"/>
      <c r="FF79" s="87"/>
      <c r="FG79" s="87"/>
      <c r="FH79" s="87"/>
      <c r="FI79" s="87"/>
      <c r="FJ79" s="87"/>
      <c r="FK79" s="87"/>
      <c r="FL79" s="87"/>
      <c r="FM79" s="87"/>
      <c r="FN79" s="87"/>
      <c r="FO79" s="87"/>
      <c r="FP79" s="87"/>
      <c r="FQ79" s="87"/>
      <c r="FR79" s="87"/>
      <c r="FS79" s="87"/>
      <c r="FT79" s="87"/>
      <c r="FU79" s="87"/>
      <c r="FV79" s="87"/>
      <c r="FW79" s="87"/>
      <c r="FX79" s="87"/>
      <c r="FY79" s="87"/>
      <c r="FZ79" s="87"/>
      <c r="GA79" s="87"/>
      <c r="GB79" s="87"/>
      <c r="GC79" s="87"/>
      <c r="GD79" s="87"/>
      <c r="GE79" s="87"/>
      <c r="GF79" s="87"/>
      <c r="GG79" s="87"/>
      <c r="GH79" s="87"/>
      <c r="GI79" s="87"/>
      <c r="GJ79" s="87"/>
      <c r="GK79" s="87"/>
      <c r="GL79" s="87"/>
      <c r="GM79" s="87"/>
      <c r="GN79" s="87"/>
      <c r="GO79" s="87"/>
      <c r="GP79" s="87"/>
      <c r="GQ79" s="87"/>
      <c r="GR79" s="87"/>
      <c r="GS79" s="87"/>
      <c r="GT79" s="87"/>
      <c r="GU79" s="87"/>
      <c r="GV79" s="87"/>
      <c r="GW79" s="87"/>
      <c r="GX79" s="87"/>
      <c r="GY79" s="87"/>
      <c r="GZ79" s="87"/>
      <c r="HA79" s="87"/>
      <c r="HB79" s="87"/>
      <c r="HC79" s="87"/>
      <c r="HD79" s="87"/>
      <c r="HE79" s="87"/>
      <c r="HF79" s="87"/>
      <c r="HG79" s="87"/>
      <c r="HH79" s="87"/>
      <c r="HI79" s="87"/>
      <c r="HJ79" s="87"/>
      <c r="HK79" s="87"/>
      <c r="HL79" s="87"/>
      <c r="HM79" s="87"/>
      <c r="HN79" s="87"/>
      <c r="HO79" s="87"/>
      <c r="HP79" s="87"/>
      <c r="HQ79" s="87"/>
      <c r="HR79" s="87"/>
      <c r="HS79" s="87"/>
      <c r="HT79" s="87"/>
      <c r="HU79" s="87"/>
      <c r="HV79" s="87"/>
      <c r="HW79" s="87"/>
      <c r="HX79" s="87"/>
      <c r="HY79" s="87"/>
      <c r="HZ79" s="87"/>
      <c r="IA79" s="87"/>
      <c r="IB79" s="87"/>
      <c r="IC79" s="87"/>
      <c r="ID79" s="87"/>
      <c r="IE79" s="87"/>
      <c r="IF79" s="87"/>
      <c r="IG79" s="87"/>
      <c r="IH79" s="87"/>
      <c r="II79" s="87"/>
      <c r="IJ79" s="87"/>
      <c r="IK79" s="87"/>
      <c r="IL79" s="87"/>
      <c r="IM79" s="87"/>
      <c r="IN79" s="87"/>
      <c r="IO79" s="87"/>
      <c r="IP79" s="87"/>
      <c r="IQ79" s="87"/>
      <c r="IR79" s="87"/>
      <c r="IS79" s="87"/>
      <c r="IT79" s="87"/>
      <c r="IU79" s="87"/>
      <c r="IV79" s="87"/>
      <c r="IW79" s="87"/>
      <c r="IX79" s="87"/>
      <c r="IY79" s="87"/>
      <c r="IZ79" s="87"/>
      <c r="JA79" s="87"/>
    </row>
    <row r="80" spans="1:261" s="83" customFormat="1" ht="12.75" hidden="1" customHeight="1" x14ac:dyDescent="0.2"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7"/>
      <c r="AV80" s="87"/>
      <c r="AW80" s="87"/>
      <c r="AX80" s="87"/>
      <c r="AY80" s="87"/>
      <c r="AZ80" s="87"/>
      <c r="BA80" s="87"/>
      <c r="BB80" s="87"/>
      <c r="BC80" s="87"/>
      <c r="BD80" s="87"/>
      <c r="BE80" s="87"/>
      <c r="BF80" s="87"/>
      <c r="BG80" s="87"/>
      <c r="BH80" s="87"/>
      <c r="BI80" s="87"/>
      <c r="BJ80" s="87"/>
      <c r="BK80" s="87"/>
      <c r="BL80" s="87"/>
      <c r="BM80" s="87"/>
      <c r="BN80" s="87"/>
      <c r="BO80" s="87"/>
      <c r="BP80" s="87"/>
      <c r="BQ80" s="87"/>
      <c r="BR80" s="87"/>
      <c r="BS80" s="87"/>
      <c r="BT80" s="87"/>
      <c r="BU80" s="87"/>
      <c r="BV80" s="87"/>
      <c r="BW80" s="87"/>
      <c r="BX80" s="87"/>
      <c r="BY80" s="87"/>
      <c r="BZ80" s="87"/>
      <c r="CA80" s="87"/>
      <c r="CB80" s="87"/>
      <c r="CC80" s="87"/>
      <c r="CD80" s="87"/>
      <c r="CE80" s="87"/>
      <c r="CF80" s="87"/>
      <c r="CG80" s="87"/>
      <c r="CH80" s="87"/>
      <c r="CI80" s="87"/>
      <c r="CJ80" s="87"/>
      <c r="CK80" s="87"/>
      <c r="CL80" s="87"/>
      <c r="CM80" s="87"/>
      <c r="CN80" s="87"/>
      <c r="CO80" s="87"/>
      <c r="CP80" s="87"/>
      <c r="CQ80" s="87"/>
      <c r="CR80" s="87"/>
      <c r="CS80" s="87"/>
      <c r="CT80" s="87"/>
      <c r="CU80" s="87"/>
      <c r="CV80" s="87"/>
      <c r="CW80" s="87"/>
      <c r="CX80" s="87"/>
      <c r="CY80" s="87"/>
      <c r="CZ80" s="87"/>
      <c r="DA80" s="87"/>
      <c r="DB80" s="87"/>
      <c r="DC80" s="87"/>
      <c r="DD80" s="87"/>
      <c r="DE80" s="87"/>
      <c r="DF80" s="87"/>
      <c r="DG80" s="87"/>
      <c r="DH80" s="87"/>
      <c r="DI80" s="87"/>
      <c r="DJ80" s="87"/>
      <c r="DK80" s="87"/>
      <c r="DL80" s="87"/>
      <c r="DM80" s="87"/>
      <c r="DN80" s="87"/>
      <c r="DO80" s="87"/>
      <c r="DP80" s="87"/>
      <c r="DQ80" s="87"/>
      <c r="DR80" s="87"/>
      <c r="DS80" s="87"/>
      <c r="DT80" s="87"/>
      <c r="DU80" s="87"/>
      <c r="DV80" s="87"/>
      <c r="DW80" s="87"/>
      <c r="DX80" s="87"/>
      <c r="DY80" s="87"/>
      <c r="DZ80" s="87"/>
      <c r="EA80" s="87"/>
      <c r="EB80" s="87"/>
      <c r="EC80" s="87"/>
      <c r="ED80" s="87"/>
      <c r="EE80" s="87"/>
      <c r="EF80" s="87"/>
      <c r="EG80" s="87"/>
      <c r="EH80" s="87"/>
      <c r="EI80" s="87"/>
      <c r="EJ80" s="87"/>
      <c r="EK80" s="87"/>
      <c r="EL80" s="87"/>
      <c r="EM80" s="87"/>
      <c r="EN80" s="87"/>
      <c r="EO80" s="87"/>
      <c r="EP80" s="87"/>
      <c r="EQ80" s="87"/>
      <c r="ER80" s="87"/>
      <c r="ES80" s="87"/>
      <c r="ET80" s="87"/>
      <c r="EU80" s="87"/>
      <c r="EV80" s="87"/>
      <c r="EW80" s="87"/>
      <c r="EX80" s="87"/>
      <c r="EY80" s="87"/>
      <c r="EZ80" s="87"/>
      <c r="FA80" s="87"/>
      <c r="FB80" s="87"/>
      <c r="FC80" s="87"/>
      <c r="FD80" s="87"/>
      <c r="FE80" s="87"/>
      <c r="FF80" s="87"/>
      <c r="FG80" s="87"/>
      <c r="FH80" s="87"/>
      <c r="FI80" s="87"/>
      <c r="FJ80" s="87"/>
      <c r="FK80" s="87"/>
      <c r="FL80" s="87"/>
      <c r="FM80" s="87"/>
      <c r="FN80" s="87"/>
      <c r="FO80" s="87"/>
      <c r="FP80" s="87"/>
      <c r="FQ80" s="87"/>
      <c r="FR80" s="87"/>
      <c r="FS80" s="87"/>
      <c r="FT80" s="87"/>
      <c r="FU80" s="87"/>
      <c r="FV80" s="87"/>
      <c r="FW80" s="87"/>
      <c r="FX80" s="87"/>
      <c r="FY80" s="87"/>
      <c r="FZ80" s="87"/>
      <c r="GA80" s="87"/>
      <c r="GB80" s="87"/>
      <c r="GC80" s="87"/>
      <c r="GD80" s="87"/>
      <c r="GE80" s="87"/>
      <c r="GF80" s="87"/>
      <c r="GG80" s="87"/>
      <c r="GH80" s="87"/>
      <c r="GI80" s="87"/>
      <c r="GJ80" s="87"/>
      <c r="GK80" s="87"/>
      <c r="GL80" s="87"/>
      <c r="GM80" s="87"/>
      <c r="GN80" s="87"/>
      <c r="GO80" s="87"/>
      <c r="GP80" s="87"/>
      <c r="GQ80" s="87"/>
      <c r="GR80" s="87"/>
      <c r="GS80" s="87"/>
      <c r="GT80" s="87"/>
      <c r="GU80" s="87"/>
      <c r="GV80" s="87"/>
      <c r="GW80" s="87"/>
      <c r="GX80" s="87"/>
      <c r="GY80" s="87"/>
      <c r="GZ80" s="87"/>
      <c r="HA80" s="87"/>
      <c r="HB80" s="87"/>
      <c r="HC80" s="87"/>
      <c r="HD80" s="87"/>
      <c r="HE80" s="87"/>
      <c r="HF80" s="87"/>
      <c r="HG80" s="87"/>
      <c r="HH80" s="87"/>
      <c r="HI80" s="87"/>
      <c r="HJ80" s="87"/>
      <c r="HK80" s="87"/>
      <c r="HL80" s="87"/>
      <c r="HM80" s="87"/>
      <c r="HN80" s="87"/>
      <c r="HO80" s="87"/>
      <c r="HP80" s="87"/>
      <c r="HQ80" s="87"/>
      <c r="HR80" s="87"/>
      <c r="HS80" s="87"/>
      <c r="HT80" s="87"/>
      <c r="HU80" s="87"/>
      <c r="HV80" s="87"/>
      <c r="HW80" s="87"/>
      <c r="HX80" s="87"/>
      <c r="HY80" s="87"/>
      <c r="HZ80" s="87"/>
      <c r="IA80" s="87"/>
      <c r="IB80" s="87"/>
      <c r="IC80" s="87"/>
      <c r="ID80" s="87"/>
      <c r="IE80" s="87"/>
      <c r="IF80" s="87"/>
      <c r="IG80" s="87"/>
      <c r="IH80" s="87"/>
      <c r="II80" s="87"/>
      <c r="IJ80" s="87"/>
      <c r="IK80" s="87"/>
      <c r="IL80" s="87"/>
      <c r="IM80" s="87"/>
      <c r="IN80" s="87"/>
      <c r="IO80" s="87"/>
      <c r="IP80" s="87"/>
      <c r="IQ80" s="87"/>
      <c r="IR80" s="87"/>
      <c r="IS80" s="87"/>
      <c r="IT80" s="87"/>
      <c r="IU80" s="87"/>
      <c r="IV80" s="87"/>
      <c r="IW80" s="87"/>
      <c r="IX80" s="87"/>
      <c r="IY80" s="87"/>
      <c r="IZ80" s="87"/>
      <c r="JA80" s="87"/>
    </row>
    <row r="81" spans="2:261" s="83" customFormat="1" ht="12.75" hidden="1" customHeight="1" x14ac:dyDescent="0.2"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7"/>
      <c r="AW81" s="87"/>
      <c r="AX81" s="87"/>
      <c r="AY81" s="87"/>
      <c r="AZ81" s="87"/>
      <c r="BA81" s="87"/>
      <c r="BB81" s="87"/>
      <c r="BC81" s="87"/>
      <c r="BD81" s="87"/>
      <c r="BE81" s="87"/>
      <c r="BF81" s="87"/>
      <c r="BG81" s="87"/>
      <c r="BH81" s="87"/>
      <c r="BI81" s="87"/>
      <c r="BJ81" s="87"/>
      <c r="BK81" s="87"/>
      <c r="BL81" s="87"/>
      <c r="BM81" s="87"/>
      <c r="BN81" s="87"/>
      <c r="BO81" s="87"/>
      <c r="BP81" s="87"/>
      <c r="BQ81" s="87"/>
      <c r="BR81" s="87"/>
      <c r="BS81" s="87"/>
      <c r="BT81" s="87"/>
      <c r="BU81" s="87"/>
      <c r="BV81" s="87"/>
      <c r="BW81" s="87"/>
      <c r="BX81" s="87"/>
      <c r="BY81" s="87"/>
      <c r="BZ81" s="87"/>
      <c r="CA81" s="87"/>
      <c r="CB81" s="87"/>
      <c r="CC81" s="87"/>
      <c r="CD81" s="87"/>
      <c r="CE81" s="87"/>
      <c r="CF81" s="87"/>
      <c r="CG81" s="87"/>
      <c r="CH81" s="87"/>
      <c r="CI81" s="87"/>
      <c r="CJ81" s="87"/>
      <c r="CK81" s="87"/>
      <c r="CL81" s="87"/>
      <c r="CM81" s="87"/>
      <c r="CN81" s="87"/>
      <c r="CO81" s="87"/>
      <c r="CP81" s="87"/>
      <c r="CQ81" s="87"/>
      <c r="CR81" s="87"/>
      <c r="CS81" s="87"/>
      <c r="CT81" s="87"/>
      <c r="CU81" s="87"/>
      <c r="CV81" s="87"/>
      <c r="CW81" s="87"/>
      <c r="CX81" s="87"/>
      <c r="CY81" s="87"/>
      <c r="CZ81" s="87"/>
      <c r="DA81" s="87"/>
      <c r="DB81" s="87"/>
      <c r="DC81" s="87"/>
      <c r="DD81" s="87"/>
      <c r="DE81" s="87"/>
      <c r="DF81" s="87"/>
      <c r="DG81" s="87"/>
      <c r="DH81" s="87"/>
      <c r="DI81" s="87"/>
      <c r="DJ81" s="87"/>
      <c r="DK81" s="87"/>
      <c r="DL81" s="87"/>
      <c r="DM81" s="87"/>
      <c r="DN81" s="87"/>
      <c r="DO81" s="87"/>
      <c r="DP81" s="87"/>
      <c r="DQ81" s="87"/>
      <c r="DR81" s="87"/>
      <c r="DS81" s="87"/>
      <c r="DT81" s="87"/>
      <c r="DU81" s="87"/>
      <c r="DV81" s="87"/>
      <c r="DW81" s="87"/>
      <c r="DX81" s="87"/>
      <c r="DY81" s="87"/>
      <c r="DZ81" s="87"/>
      <c r="EA81" s="87"/>
      <c r="EB81" s="87"/>
      <c r="EC81" s="87"/>
      <c r="ED81" s="87"/>
      <c r="EE81" s="87"/>
      <c r="EF81" s="87"/>
      <c r="EG81" s="87"/>
      <c r="EH81" s="87"/>
      <c r="EI81" s="87"/>
      <c r="EJ81" s="87"/>
      <c r="EK81" s="87"/>
      <c r="EL81" s="87"/>
      <c r="EM81" s="87"/>
      <c r="EN81" s="87"/>
      <c r="EO81" s="87"/>
      <c r="EP81" s="87"/>
      <c r="EQ81" s="87"/>
      <c r="ER81" s="87"/>
      <c r="ES81" s="87"/>
      <c r="ET81" s="87"/>
      <c r="EU81" s="87"/>
      <c r="EV81" s="87"/>
      <c r="EW81" s="87"/>
      <c r="EX81" s="87"/>
      <c r="EY81" s="87"/>
      <c r="EZ81" s="87"/>
      <c r="FA81" s="87"/>
      <c r="FB81" s="87"/>
      <c r="FC81" s="87"/>
      <c r="FD81" s="87"/>
      <c r="FE81" s="87"/>
      <c r="FF81" s="87"/>
      <c r="FG81" s="87"/>
      <c r="FH81" s="87"/>
      <c r="FI81" s="87"/>
      <c r="FJ81" s="87"/>
      <c r="FK81" s="87"/>
      <c r="FL81" s="87"/>
      <c r="FM81" s="87"/>
      <c r="FN81" s="87"/>
      <c r="FO81" s="87"/>
      <c r="FP81" s="87"/>
      <c r="FQ81" s="87"/>
      <c r="FR81" s="87"/>
      <c r="FS81" s="87"/>
      <c r="FT81" s="87"/>
      <c r="FU81" s="87"/>
      <c r="FV81" s="87"/>
      <c r="FW81" s="87"/>
      <c r="FX81" s="87"/>
      <c r="FY81" s="87"/>
      <c r="FZ81" s="87"/>
      <c r="GA81" s="87"/>
      <c r="GB81" s="87"/>
      <c r="GC81" s="87"/>
      <c r="GD81" s="87"/>
      <c r="GE81" s="87"/>
      <c r="GF81" s="87"/>
      <c r="GG81" s="87"/>
      <c r="GH81" s="87"/>
      <c r="GI81" s="87"/>
      <c r="GJ81" s="87"/>
      <c r="GK81" s="87"/>
      <c r="GL81" s="87"/>
      <c r="GM81" s="87"/>
      <c r="GN81" s="87"/>
      <c r="GO81" s="87"/>
      <c r="GP81" s="87"/>
      <c r="GQ81" s="87"/>
      <c r="GR81" s="87"/>
      <c r="GS81" s="87"/>
      <c r="GT81" s="87"/>
      <c r="GU81" s="87"/>
      <c r="GV81" s="87"/>
      <c r="GW81" s="87"/>
      <c r="GX81" s="87"/>
      <c r="GY81" s="87"/>
      <c r="GZ81" s="87"/>
      <c r="HA81" s="87"/>
      <c r="HB81" s="87"/>
      <c r="HC81" s="87"/>
      <c r="HD81" s="87"/>
      <c r="HE81" s="87"/>
      <c r="HF81" s="87"/>
      <c r="HG81" s="87"/>
      <c r="HH81" s="87"/>
      <c r="HI81" s="87"/>
      <c r="HJ81" s="87"/>
      <c r="HK81" s="87"/>
      <c r="HL81" s="87"/>
      <c r="HM81" s="87"/>
      <c r="HN81" s="87"/>
      <c r="HO81" s="87"/>
      <c r="HP81" s="87"/>
      <c r="HQ81" s="87"/>
      <c r="HR81" s="87"/>
      <c r="HS81" s="87"/>
      <c r="HT81" s="87"/>
      <c r="HU81" s="87"/>
      <c r="HV81" s="87"/>
      <c r="HW81" s="87"/>
      <c r="HX81" s="87"/>
      <c r="HY81" s="87"/>
      <c r="HZ81" s="87"/>
      <c r="IA81" s="87"/>
      <c r="IB81" s="87"/>
      <c r="IC81" s="87"/>
      <c r="ID81" s="87"/>
      <c r="IE81" s="87"/>
      <c r="IF81" s="87"/>
      <c r="IG81" s="87"/>
      <c r="IH81" s="87"/>
      <c r="II81" s="87"/>
      <c r="IJ81" s="87"/>
      <c r="IK81" s="87"/>
      <c r="IL81" s="87"/>
      <c r="IM81" s="87"/>
      <c r="IN81" s="87"/>
      <c r="IO81" s="87"/>
      <c r="IP81" s="87"/>
      <c r="IQ81" s="87"/>
      <c r="IR81" s="87"/>
      <c r="IS81" s="87"/>
      <c r="IT81" s="87"/>
      <c r="IU81" s="87"/>
      <c r="IV81" s="87"/>
      <c r="IW81" s="87"/>
      <c r="IX81" s="87"/>
      <c r="IY81" s="87"/>
      <c r="IZ81" s="87"/>
      <c r="JA81" s="87"/>
    </row>
    <row r="82" spans="2:261" s="83" customFormat="1" ht="12.75" hidden="1" customHeight="1" x14ac:dyDescent="0.2"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7"/>
      <c r="BE82" s="87"/>
      <c r="BF82" s="87"/>
      <c r="BG82" s="87"/>
      <c r="BH82" s="87"/>
      <c r="BI82" s="87"/>
      <c r="BJ82" s="87"/>
      <c r="BK82" s="87"/>
      <c r="BL82" s="87"/>
      <c r="BM82" s="87"/>
      <c r="BN82" s="87"/>
      <c r="BO82" s="87"/>
      <c r="BP82" s="87"/>
      <c r="BQ82" s="87"/>
      <c r="BR82" s="87"/>
      <c r="BS82" s="87"/>
      <c r="BT82" s="87"/>
      <c r="BU82" s="87"/>
      <c r="BV82" s="87"/>
      <c r="BW82" s="87"/>
      <c r="BX82" s="87"/>
      <c r="BY82" s="87"/>
      <c r="BZ82" s="87"/>
      <c r="CA82" s="87"/>
      <c r="CB82" s="87"/>
      <c r="CC82" s="87"/>
      <c r="CD82" s="87"/>
      <c r="CE82" s="87"/>
      <c r="CF82" s="87"/>
      <c r="CG82" s="87"/>
      <c r="CH82" s="87"/>
      <c r="CI82" s="87"/>
      <c r="CJ82" s="87"/>
      <c r="CK82" s="87"/>
      <c r="CL82" s="87"/>
      <c r="CM82" s="87"/>
      <c r="CN82" s="87"/>
      <c r="CO82" s="87"/>
      <c r="CP82" s="87"/>
      <c r="CQ82" s="87"/>
      <c r="CR82" s="87"/>
      <c r="CS82" s="87"/>
      <c r="CT82" s="87"/>
      <c r="CU82" s="87"/>
      <c r="CV82" s="87"/>
      <c r="CW82" s="87"/>
      <c r="CX82" s="87"/>
      <c r="CY82" s="87"/>
      <c r="CZ82" s="87"/>
      <c r="DA82" s="87"/>
      <c r="DB82" s="87"/>
      <c r="DC82" s="87"/>
      <c r="DD82" s="87"/>
      <c r="DE82" s="87"/>
      <c r="DF82" s="87"/>
      <c r="DG82" s="87"/>
      <c r="DH82" s="87"/>
      <c r="DI82" s="87"/>
      <c r="DJ82" s="87"/>
      <c r="DK82" s="87"/>
      <c r="DL82" s="87"/>
      <c r="DM82" s="87"/>
      <c r="DN82" s="87"/>
      <c r="DO82" s="87"/>
      <c r="DP82" s="87"/>
      <c r="DQ82" s="87"/>
      <c r="DR82" s="87"/>
      <c r="DS82" s="87"/>
      <c r="DT82" s="87"/>
      <c r="DU82" s="87"/>
      <c r="DV82" s="87"/>
      <c r="DW82" s="87"/>
      <c r="DX82" s="87"/>
      <c r="DY82" s="87"/>
      <c r="DZ82" s="87"/>
      <c r="EA82" s="87"/>
      <c r="EB82" s="87"/>
      <c r="EC82" s="87"/>
      <c r="ED82" s="87"/>
      <c r="EE82" s="87"/>
      <c r="EF82" s="87"/>
      <c r="EG82" s="87"/>
      <c r="EH82" s="87"/>
      <c r="EI82" s="87"/>
      <c r="EJ82" s="87"/>
      <c r="EK82" s="87"/>
      <c r="EL82" s="87"/>
      <c r="EM82" s="87"/>
      <c r="EN82" s="87"/>
      <c r="EO82" s="87"/>
      <c r="EP82" s="87"/>
      <c r="EQ82" s="87"/>
      <c r="ER82" s="87"/>
      <c r="ES82" s="87"/>
      <c r="ET82" s="87"/>
      <c r="EU82" s="87"/>
      <c r="EV82" s="87"/>
      <c r="EW82" s="87"/>
      <c r="EX82" s="87"/>
      <c r="EY82" s="87"/>
      <c r="EZ82" s="87"/>
      <c r="FA82" s="87"/>
      <c r="FB82" s="87"/>
      <c r="FC82" s="87"/>
      <c r="FD82" s="87"/>
      <c r="FE82" s="87"/>
      <c r="FF82" s="87"/>
      <c r="FG82" s="87"/>
      <c r="FH82" s="87"/>
      <c r="FI82" s="87"/>
      <c r="FJ82" s="87"/>
      <c r="FK82" s="87"/>
      <c r="FL82" s="87"/>
      <c r="FM82" s="87"/>
      <c r="FN82" s="87"/>
      <c r="FO82" s="87"/>
      <c r="FP82" s="87"/>
      <c r="FQ82" s="87"/>
      <c r="FR82" s="87"/>
      <c r="FS82" s="87"/>
      <c r="FT82" s="87"/>
      <c r="FU82" s="87"/>
      <c r="FV82" s="87"/>
      <c r="FW82" s="87"/>
      <c r="FX82" s="87"/>
      <c r="FY82" s="87"/>
      <c r="FZ82" s="87"/>
      <c r="GA82" s="87"/>
      <c r="GB82" s="87"/>
      <c r="GC82" s="87"/>
      <c r="GD82" s="87"/>
      <c r="GE82" s="87"/>
      <c r="GF82" s="87"/>
      <c r="GG82" s="87"/>
      <c r="GH82" s="87"/>
      <c r="GI82" s="87"/>
      <c r="GJ82" s="87"/>
      <c r="GK82" s="87"/>
      <c r="GL82" s="87"/>
      <c r="GM82" s="87"/>
      <c r="GN82" s="87"/>
      <c r="GO82" s="87"/>
      <c r="GP82" s="87"/>
      <c r="GQ82" s="87"/>
      <c r="GR82" s="87"/>
      <c r="GS82" s="87"/>
      <c r="GT82" s="87"/>
      <c r="GU82" s="87"/>
      <c r="GV82" s="87"/>
      <c r="GW82" s="87"/>
      <c r="GX82" s="87"/>
      <c r="GY82" s="87"/>
      <c r="GZ82" s="87"/>
      <c r="HA82" s="87"/>
      <c r="HB82" s="87"/>
      <c r="HC82" s="87"/>
      <c r="HD82" s="87"/>
      <c r="HE82" s="87"/>
      <c r="HF82" s="87"/>
      <c r="HG82" s="87"/>
      <c r="HH82" s="87"/>
      <c r="HI82" s="87"/>
      <c r="HJ82" s="87"/>
      <c r="HK82" s="87"/>
      <c r="HL82" s="87"/>
      <c r="HM82" s="87"/>
      <c r="HN82" s="87"/>
      <c r="HO82" s="87"/>
      <c r="HP82" s="87"/>
      <c r="HQ82" s="87"/>
      <c r="HR82" s="87"/>
      <c r="HS82" s="87"/>
      <c r="HT82" s="87"/>
      <c r="HU82" s="87"/>
      <c r="HV82" s="87"/>
      <c r="HW82" s="87"/>
      <c r="HX82" s="87"/>
      <c r="HY82" s="87"/>
      <c r="HZ82" s="87"/>
      <c r="IA82" s="87"/>
      <c r="IB82" s="87"/>
      <c r="IC82" s="87"/>
      <c r="ID82" s="87"/>
      <c r="IE82" s="87"/>
      <c r="IF82" s="87"/>
      <c r="IG82" s="87"/>
      <c r="IH82" s="87"/>
      <c r="II82" s="87"/>
      <c r="IJ82" s="87"/>
      <c r="IK82" s="87"/>
      <c r="IL82" s="87"/>
      <c r="IM82" s="87"/>
      <c r="IN82" s="87"/>
      <c r="IO82" s="87"/>
      <c r="IP82" s="87"/>
      <c r="IQ82" s="87"/>
      <c r="IR82" s="87"/>
      <c r="IS82" s="87"/>
      <c r="IT82" s="87"/>
      <c r="IU82" s="87"/>
      <c r="IV82" s="87"/>
      <c r="IW82" s="87"/>
      <c r="IX82" s="87"/>
      <c r="IY82" s="87"/>
      <c r="IZ82" s="87"/>
      <c r="JA82" s="87"/>
    </row>
    <row r="83" spans="2:261" ht="12.75" hidden="1" customHeight="1" x14ac:dyDescent="0.2"/>
    <row r="84" spans="2:261" ht="12.75" hidden="1" customHeight="1" x14ac:dyDescent="0.2"/>
    <row r="85" spans="2:261" ht="12.75" hidden="1" customHeight="1" x14ac:dyDescent="0.2"/>
    <row r="86" spans="2:261" ht="12.75" hidden="1" customHeight="1" x14ac:dyDescent="0.2"/>
    <row r="87" spans="2:261" ht="12.75" hidden="1" customHeight="1" x14ac:dyDescent="0.2"/>
    <row r="88" spans="2:261" ht="12.75" customHeight="1" x14ac:dyDescent="0.2"/>
    <row r="89" spans="2:261" ht="12.75" customHeight="1" x14ac:dyDescent="0.2"/>
    <row r="90" spans="2:261" ht="12.75" customHeight="1" x14ac:dyDescent="0.2"/>
    <row r="91" spans="2:261" ht="12.75" customHeight="1" x14ac:dyDescent="0.2"/>
    <row r="92" spans="2:261" ht="12.75" customHeight="1" x14ac:dyDescent="0.2"/>
    <row r="93" spans="2:261" ht="12.75" customHeight="1" x14ac:dyDescent="0.2"/>
    <row r="94" spans="2:261" ht="12.75" customHeight="1" x14ac:dyDescent="0.2"/>
    <row r="95" spans="2:261" ht="12.75" customHeight="1" x14ac:dyDescent="0.2"/>
    <row r="96" spans="2:261" ht="12.75" customHeight="1" x14ac:dyDescent="0.2"/>
    <row r="97" ht="12.75" customHeight="1" x14ac:dyDescent="0.2"/>
  </sheetData>
  <sheetProtection password="D124" sheet="1" objects="1" scenarios="1" selectLockedCells="1"/>
  <mergeCells count="32">
    <mergeCell ref="E35:F35"/>
    <mergeCell ref="B33:F34"/>
    <mergeCell ref="G48:O48"/>
    <mergeCell ref="C36:C37"/>
    <mergeCell ref="D36:D37"/>
    <mergeCell ref="E36:F37"/>
    <mergeCell ref="B47:D47"/>
    <mergeCell ref="E47:F47"/>
    <mergeCell ref="G47:O47"/>
    <mergeCell ref="L39:M40"/>
    <mergeCell ref="L42:M43"/>
    <mergeCell ref="B36:B37"/>
    <mergeCell ref="N33:N34"/>
    <mergeCell ref="B22:M23"/>
    <mergeCell ref="N22:N23"/>
    <mergeCell ref="E24:F24"/>
    <mergeCell ref="G10:L12"/>
    <mergeCell ref="M10:N12"/>
    <mergeCell ref="C14:N16"/>
    <mergeCell ref="C18:N19"/>
    <mergeCell ref="B28:K29"/>
    <mergeCell ref="M28:N29"/>
    <mergeCell ref="C31:C32"/>
    <mergeCell ref="B25:B26"/>
    <mergeCell ref="C25:C26"/>
    <mergeCell ref="D25:D26"/>
    <mergeCell ref="E25:F26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82" orientation="portrait" r:id="rId1"/>
  <headerFooter alignWithMargins="0">
    <oddFooter>&amp;L&amp;8&amp;F : &amp;A&amp;C&amp;G&amp;R&amp;8&amp;D</oddFooter>
  </headerFooter>
  <rowBreaks count="1" manualBreakCount="1">
    <brk id="49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Rechenhilfe P4</vt:lpstr>
      <vt:lpstr>Ausdruck P4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2020-02-26T15:28:10Z</cp:lastPrinted>
  <dcterms:created xsi:type="dcterms:W3CDTF">2007-09-24T13:57:05Z</dcterms:created>
  <dcterms:modified xsi:type="dcterms:W3CDTF">2020-05-25T06:03:31Z</dcterms:modified>
</cp:coreProperties>
</file>